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ykregion-my.sharepoint.com/personal/colin_simic_york_ca/Documents/HARP/Community Housing Supply Grant Program/"/>
    </mc:Choice>
  </mc:AlternateContent>
  <xr:revisionPtr revIDLastSave="0" documentId="13_ncr:201_{BC5E24A0-F285-4530-B2E7-E5D4FA635436}" xr6:coauthVersionLast="47" xr6:coauthVersionMax="47" xr10:uidLastSave="{00000000-0000-0000-0000-000000000000}"/>
  <bookViews>
    <workbookView xWindow="-120" yWindow="-120" windowWidth="29040" windowHeight="15720" firstSheet="1" activeTab="4" xr2:uid="{8C02D1C6-C323-4A22-B8CC-80008135A97D}"/>
  </bookViews>
  <sheets>
    <sheet name="Instructions" sheetId="6" r:id="rId1"/>
    <sheet name="Applicant Information" sheetId="8" r:id="rId2"/>
    <sheet name="Project Information" sheetId="1" r:id="rId3"/>
    <sheet name="Rents" sheetId="2" r:id="rId4"/>
    <sheet name="AMR" sheetId="3" r:id="rId5"/>
    <sheet name="Capital Budget" sheetId="12" r:id="rId6"/>
    <sheet name="Operating Budget" sheetId="5" r:id="rId7"/>
    <sheet name="Equity" sheetId="7" r:id="rId8"/>
    <sheet name="Financial Summary" sheetId="11" r:id="rId9"/>
  </sheets>
  <externalReferences>
    <externalReference r:id="rId10"/>
  </externalReferences>
  <definedNames>
    <definedName name="_Toc440008477" localSheetId="6">'Operating Budget'!$A$12</definedName>
    <definedName name="_Toc440008479" localSheetId="5">'Capital Budget'!#REF!</definedName>
    <definedName name="_Toc440008480" localSheetId="5">'Capital Budget'!#REF!</definedName>
    <definedName name="_Toc440008481" localSheetId="5">'Capital Budget'!#REF!</definedName>
    <definedName name="_Toc440008482" localSheetId="5">'Capital Budget'!#REF!</definedName>
    <definedName name="_Toc440008483" localSheetId="5">'Capital Budget'!$A$3</definedName>
    <definedName name="_Toc440008484" localSheetId="5">'Capital Budget'!$A$4</definedName>
    <definedName name="_Toc440008485" localSheetId="5">'Capital Budget'!$A$31</definedName>
    <definedName name="_Toc440008486" localSheetId="5">'Capital Budget'!$A$5</definedName>
    <definedName name="_Toc440008487" localSheetId="5">'Capital Budget'!$A$9</definedName>
    <definedName name="_Toc440008488" localSheetId="5">'Capital Budget'!$A$12</definedName>
    <definedName name="_Toc440008489" localSheetId="5">'Capital Budget'!$A$25</definedName>
    <definedName name="_Toc440008490" localSheetId="5">'Capital Budget'!$A$26</definedName>
    <definedName name="_Toc440008491" localSheetId="5">'Capital Budget'!$A$24</definedName>
    <definedName name="_Toc440008492" localSheetId="5">'Capital Budget'!$A$38</definedName>
    <definedName name="_Toc440008493" localSheetId="5">'Capital Budget'!$A$20</definedName>
    <definedName name="_Toc440008494" localSheetId="5">'Capital Budget'!$A$7</definedName>
    <definedName name="_Toc440008495" localSheetId="5">'Capital Budget'!$A$8</definedName>
    <definedName name="_Toc440008496" localSheetId="5">'Capital Budget'!$A$28</definedName>
    <definedName name="_Toc440008497" localSheetId="5">'Capital Budget'!$A$21</definedName>
    <definedName name="_Toc440008498" localSheetId="5">'Capital Budget'!$A$17</definedName>
    <definedName name="_Toc440008499" localSheetId="5">'Capital Budget'!$A$27</definedName>
    <definedName name="_Toc440008500" localSheetId="5">'Capital Budget'!$A$29</definedName>
    <definedName name="_Toc440008501" localSheetId="5">'Capital Budget'!$A$11</definedName>
    <definedName name="_Toc440008502" localSheetId="5">'Capital Budget'!$A$32</definedName>
    <definedName name="_Toc440008503" localSheetId="5">'Capital Budget'!$A$33</definedName>
    <definedName name="_Toc440008504" localSheetId="5">'Capital Budget'!#REF!</definedName>
    <definedName name="_Toc440008505" localSheetId="5">'Capital Budget'!#REF!</definedName>
    <definedName name="_Toc440008506" localSheetId="5">'Capital Budget'!$A$34</definedName>
    <definedName name="_Toc440008507" localSheetId="5">'Capital Budget'!$A$35</definedName>
    <definedName name="_Toc440008508" localSheetId="5">'Capital Budget'!$A$36</definedName>
    <definedName name="_Toc440008509" localSheetId="5">'Capital Budget'!$A$37</definedName>
    <definedName name="_Toc440008510" localSheetId="5">'Capital Budget'!$A$40</definedName>
    <definedName name="_Toc440008511" localSheetId="5">'Capital Budget'!$A$41</definedName>
    <definedName name="_Toc440008512" localSheetId="5">'Capital Budget'!$A$42</definedName>
    <definedName name="_Toc440008513" localSheetId="5">'Capital Budget'!$A$39</definedName>
    <definedName name="_Toc440008514" localSheetId="5">'Capital Budget'!$A$44</definedName>
    <definedName name="_Toc440008515" localSheetId="5">'Capital Budget'!#REF!</definedName>
    <definedName name="_Toc440008516" localSheetId="5">'Capital Budget'!$A$45</definedName>
    <definedName name="_Toc440008517" localSheetId="5">'Capital Budget'!$A$46</definedName>
    <definedName name="_Toc440008542" localSheetId="7">Equity!$A$2</definedName>
    <definedName name="_Toc440008543" localSheetId="7">Equity!$C$2</definedName>
    <definedName name="_Toc440008544" localSheetId="7">Equity!$A$3</definedName>
    <definedName name="_Toc440008545" localSheetId="7">Equity!#REF!</definedName>
    <definedName name="_Toc440008546" localSheetId="7">Equity!#REF!</definedName>
    <definedName name="_Toc440008547" localSheetId="7">Equity!$B$3</definedName>
    <definedName name="_Toc440008548" localSheetId="7">Equity!#REF!</definedName>
    <definedName name="_Toc440008549" localSheetId="7">Equity!$C$3</definedName>
    <definedName name="_Toc440008550" localSheetId="7">Equity!#REF!</definedName>
    <definedName name="_Toc440008551" localSheetId="7">Equity!$D$3</definedName>
    <definedName name="_Toc440008552" localSheetId="7">Equity!#REF!</definedName>
    <definedName name="_Toc440008553" localSheetId="7">Equity!$E$3</definedName>
    <definedName name="_Toc440008554" localSheetId="7">Equity!#REF!</definedName>
    <definedName name="_Toc440008555" localSheetId="7">Equity!#REF!</definedName>
    <definedName name="_Toc440008556" localSheetId="7">Equity!#REF!</definedName>
    <definedName name="_Toc440008557" localSheetId="7">Equity!$A$16</definedName>
    <definedName name="_Toc440008558" localSheetId="7">Equity!#REF!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3" l="1"/>
  <c r="F5" i="3"/>
  <c r="F6" i="3"/>
  <c r="F7" i="3"/>
  <c r="F8" i="3"/>
  <c r="F9" i="3"/>
  <c r="F10" i="3"/>
  <c r="F11" i="3"/>
  <c r="F3" i="3"/>
  <c r="F21" i="5"/>
  <c r="E21" i="5"/>
  <c r="D21" i="5"/>
  <c r="C21" i="5"/>
  <c r="B21" i="5"/>
  <c r="F7" i="5"/>
  <c r="E7" i="5"/>
  <c r="D7" i="5"/>
  <c r="C7" i="5"/>
  <c r="B7" i="5"/>
  <c r="B22" i="5" s="1"/>
  <c r="B51" i="12"/>
  <c r="B44" i="12"/>
  <c r="B35" i="12"/>
  <c r="B29" i="12"/>
  <c r="B15" i="12"/>
  <c r="B46" i="12" s="1"/>
  <c r="B7" i="12"/>
  <c r="F12" i="3"/>
  <c r="E16" i="2"/>
  <c r="F16" i="2" s="1"/>
  <c r="B16" i="2"/>
  <c r="G15" i="2"/>
  <c r="F15" i="2" s="1"/>
  <c r="G14" i="2"/>
  <c r="F14" i="2" s="1"/>
  <c r="G13" i="2"/>
  <c r="F13" i="2"/>
  <c r="G12" i="2"/>
  <c r="F12" i="2"/>
  <c r="G11" i="2"/>
  <c r="F11" i="2"/>
  <c r="E9" i="2" a="1"/>
  <c r="E9" i="2" s="1"/>
  <c r="B9" i="2"/>
  <c r="G9" i="2" s="1"/>
  <c r="G8" i="2"/>
  <c r="F8" i="2" s="1"/>
  <c r="G7" i="2"/>
  <c r="F7" i="2"/>
  <c r="G6" i="2"/>
  <c r="F6" i="2" s="1"/>
  <c r="G5" i="2"/>
  <c r="F5" i="2"/>
  <c r="G4" i="2"/>
  <c r="G16" i="2" s="1"/>
  <c r="F9" i="2" l="1"/>
  <c r="F4" i="2"/>
  <c r="B13" i="11" l="1"/>
  <c r="B15" i="11"/>
  <c r="B14" i="11"/>
  <c r="B9" i="11" l="1"/>
  <c r="B8" i="11"/>
  <c r="D14" i="7" l="1"/>
  <c r="B1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<sst xmlns="http://schemas.openxmlformats.org/spreadsheetml/2006/main" count="269" uniqueCount="233">
  <si>
    <t>Community and Health Services</t>
  </si>
  <si>
    <t>Housing Services</t>
  </si>
  <si>
    <t>IMPORTANT INFORMATION</t>
  </si>
  <si>
    <t>= fillable field</t>
  </si>
  <si>
    <t>= calculated/non-fillable field</t>
  </si>
  <si>
    <t>Applicant Information and Project Information</t>
  </si>
  <si>
    <t>Applicants must complete all fields in the Applicant Information and Project Information tabs and submit all supporting documentation. Please refer to the Program Guidelines for all required supporting documentation that must be submitted with the application.</t>
  </si>
  <si>
    <t>Proposed Rents</t>
  </si>
  <si>
    <t xml:space="preserve">Applicants must complete the "Rents" tab for estimated rents for each applicable unit size. The average market rents (AMRs) for the applicable municipality will automatically populate once the Local Municipality is identified in the Application Form tab. Canada Mortgage and Housing Corporation (CMHC) AMRs for each local municipality may also be found in the AMR tab for reference. Grey cells are calculated fields.
Applicants must also indicate what utilities/services will be included in the proposed rents. </t>
  </si>
  <si>
    <t>Capital Budget</t>
  </si>
  <si>
    <t>Applicants must complete the Capital Budget template, identifying all sources of capital costs and funding. Please include description of assumptions used to arrive at costs and provide any additional explanations as necessary. Grey cells are calculated fields.</t>
  </si>
  <si>
    <t>Operating Budget</t>
  </si>
  <si>
    <t>Applicants must complete the Operating Budget template, identifying all sources of operating costs and revenues. Please include description of assumptions used to arrive at costs and provide any additional explanations as necessary. Grey cells are calculated fields.</t>
  </si>
  <si>
    <t>Statement of Proposed Equity Contributions</t>
  </si>
  <si>
    <t>Applicants must complete the "Equity" tab identifying the value of equity on hand and equity to be secured for the project. Applicants must also provide a separate description of the proposed equity contributions, detailing how additional equity will be secured and attach a full plan if available. Grey cells are calculated fields.</t>
  </si>
  <si>
    <t>Financial Summary</t>
  </si>
  <si>
    <t>Applicants must complete the Financial Summary tab, including information on all other funding sources. Grey cells are calculated fields</t>
  </si>
  <si>
    <t>Applicant Organization Information</t>
  </si>
  <si>
    <t>Applicant Information</t>
  </si>
  <si>
    <t>Name of Authorized Agent for the Applicant (first, last)</t>
  </si>
  <si>
    <t>Organization Name</t>
  </si>
  <si>
    <t>Organization Address</t>
  </si>
  <si>
    <t>Organization Phone Number</t>
  </si>
  <si>
    <t>Non-Profit or Co-op Charity Registration</t>
  </si>
  <si>
    <t>Development and Operational Qualifications</t>
  </si>
  <si>
    <t>Brief description of organizational profile including history, and mission/vision</t>
  </si>
  <si>
    <t>Provide a list of similar projects undertaken in the past, including years that projects were completed</t>
  </si>
  <si>
    <t>Project Information</t>
  </si>
  <si>
    <t>Project Details</t>
  </si>
  <si>
    <t>Local Municipality</t>
  </si>
  <si>
    <t>Municipal Address</t>
  </si>
  <si>
    <t xml:space="preserve">Site Area (acres) </t>
  </si>
  <si>
    <t>Building Height (number of storeys)</t>
  </si>
  <si>
    <t>Total Gross Residential Area (sq. ft)</t>
  </si>
  <si>
    <t>Total Gross Non-Residential Area (sq. ft)</t>
  </si>
  <si>
    <t>Project Type (new construction, addition or extension, conversion, community housing redevelopment)</t>
  </si>
  <si>
    <t>Building Form</t>
  </si>
  <si>
    <t>Total Number of Units</t>
  </si>
  <si>
    <t>Please provide unit sizes and numbers of each unit size</t>
  </si>
  <si>
    <t>Number of Affordable Units (100% AMR or less)</t>
  </si>
  <si>
    <t>Number of Accessible Units</t>
  </si>
  <si>
    <t>Please provide the unit sizes of the accessible units and numbers of each unit size</t>
  </si>
  <si>
    <t>Target Households (e.g., families, individuals, seniors, persons with disabilities)</t>
  </si>
  <si>
    <t>Current Ownership Status</t>
  </si>
  <si>
    <t>Date site acquired</t>
  </si>
  <si>
    <t>Zoning or Planning Approval status</t>
  </si>
  <si>
    <t>Please indicate if the following are Approved or In Process for the project with dates approved/anticipated dates for approval, where applicable</t>
  </si>
  <si>
    <t>Official Plan Amendment</t>
  </si>
  <si>
    <t>Rezoning/Zoning Bylaw Amendment</t>
  </si>
  <si>
    <t>Subdivision Approval/Consent for Subdivision</t>
  </si>
  <si>
    <t>Committee of Adjustment Variances/Consents</t>
  </si>
  <si>
    <t>Completed Environmental Site Assessment Phase 1</t>
  </si>
  <si>
    <t>Completed Environmental Site Assessment Phase 2</t>
  </si>
  <si>
    <t>Site Plan Approval</t>
  </si>
  <si>
    <t>Building Permit</t>
  </si>
  <si>
    <t>Excavation Permit</t>
  </si>
  <si>
    <t>Foundation Permit</t>
  </si>
  <si>
    <t>Demolition Permit</t>
  </si>
  <si>
    <t>Proximity to Transit Services (in km)</t>
  </si>
  <si>
    <t>Proximity to Commercial Services (in km)</t>
  </si>
  <si>
    <t>Proximity to Employment Services (in km)</t>
  </si>
  <si>
    <t>Proximity to Human Services (in km)</t>
  </si>
  <si>
    <t>Project Viability, Financial Information and Financial Plans</t>
  </si>
  <si>
    <t>Estimated total project cost ($)</t>
  </si>
  <si>
    <t>Total capital funding amount requested ($)</t>
  </si>
  <si>
    <t xml:space="preserve">Please list other sources of project funding where applicable (e.g., financing, mortgage, contributions from other sources, other government funding) </t>
  </si>
  <si>
    <t>Provide justification of funding amount requested</t>
  </si>
  <si>
    <t>Project Timeline and Development Schedule</t>
  </si>
  <si>
    <t>Anticipated date of issued construction tender</t>
  </si>
  <si>
    <t>Anticipated date of awarded construction tender</t>
  </si>
  <si>
    <t>Anticipated date of construction start</t>
  </si>
  <si>
    <t>Anticipated date of acheivement of fully enclosed building</t>
  </si>
  <si>
    <t>Anticipated date of substantial completion</t>
  </si>
  <si>
    <t>Anticipated date of construction completion</t>
  </si>
  <si>
    <t>Anticipated date of construction lien publication</t>
  </si>
  <si>
    <t>Anticipated date of initial occupancy</t>
  </si>
  <si>
    <t xml:space="preserve">Provide brief description of proposed project timelines and key milestones </t>
  </si>
  <si>
    <t xml:space="preserve">Unit Type </t>
  </si>
  <si>
    <t>Number of Units</t>
  </si>
  <si>
    <t xml:space="preserve">Average Unit Size
(sq. ft.) (m²) </t>
  </si>
  <si>
    <t>Proposed Monthly Market Rent</t>
  </si>
  <si>
    <t>CMHC Average Market Rent for Unit Type</t>
  </si>
  <si>
    <t>Affordable Units</t>
  </si>
  <si>
    <t>Bachelor</t>
  </si>
  <si>
    <t>1-bedroom</t>
  </si>
  <si>
    <t>2-bedroom</t>
  </si>
  <si>
    <t>3-bedroom</t>
  </si>
  <si>
    <t>4+ bedroom</t>
  </si>
  <si>
    <t>Total Affordable Units</t>
  </si>
  <si>
    <t>Market Units</t>
  </si>
  <si>
    <t>Total Market Units</t>
  </si>
  <si>
    <t>Parking Revenue</t>
  </si>
  <si>
    <t>Parking rate - blended average (per unit, monthly)</t>
  </si>
  <si>
    <t>Other Revenue</t>
  </si>
  <si>
    <t>Laundry revenue (total project, monthly)</t>
  </si>
  <si>
    <t>Non residential revenue (total project, monthly)</t>
  </si>
  <si>
    <t>Please indicate which services, if any, will be provided in above rent amounts:</t>
  </si>
  <si>
    <t>Heat</t>
  </si>
  <si>
    <t>Hydro</t>
  </si>
  <si>
    <t>Water</t>
  </si>
  <si>
    <t>Parking</t>
  </si>
  <si>
    <t>Cable TV</t>
  </si>
  <si>
    <t>Internet</t>
  </si>
  <si>
    <t>Other (please specify)</t>
  </si>
  <si>
    <t>Notes:
"Affordable Units" for the Community Housing Development Grant Pilot Program must be no more than 100% AMR, as reported annually by Canada Mortgage and Housing Corporation (CMHC), by bedroom type and local municipality (see "AMR" tab).</t>
  </si>
  <si>
    <t>Municipality</t>
  </si>
  <si>
    <t>4-bedroom</t>
  </si>
  <si>
    <t>Aurora</t>
  </si>
  <si>
    <t>East Gwillimbury</t>
  </si>
  <si>
    <t>Georgina</t>
  </si>
  <si>
    <t>King</t>
  </si>
  <si>
    <t>Markham</t>
  </si>
  <si>
    <t>Newmarket</t>
  </si>
  <si>
    <t>Richmond Hill</t>
  </si>
  <si>
    <t>Vaughan</t>
  </si>
  <si>
    <t>Whitchurch-Stouffville</t>
  </si>
  <si>
    <t>York Region</t>
  </si>
  <si>
    <t>Addition or Extension</t>
  </si>
  <si>
    <t>Conversion</t>
  </si>
  <si>
    <t>New Construction</t>
  </si>
  <si>
    <t>Redevelopment</t>
  </si>
  <si>
    <t>Yes</t>
  </si>
  <si>
    <t>No</t>
  </si>
  <si>
    <t>Dollar Amount ($)</t>
  </si>
  <si>
    <t>Notes (please indicate where costs have been assumed and provide rationale for any assumptions).</t>
  </si>
  <si>
    <t>Land Acquisition</t>
  </si>
  <si>
    <t>Purchase price</t>
  </si>
  <si>
    <t>Title fees and land transfer tax</t>
  </si>
  <si>
    <t>Other (Specify)</t>
  </si>
  <si>
    <t>Total Land Acquisition Cost</t>
  </si>
  <si>
    <t>Municipal Fees (Soft Costs)</t>
  </si>
  <si>
    <t>Site Plan Application</t>
  </si>
  <si>
    <t>Site plan, grading plan, park dedication</t>
  </si>
  <si>
    <t>Development charges (include full amount)</t>
  </si>
  <si>
    <t>Taxes during construction</t>
  </si>
  <si>
    <t>Total Municipal Fees</t>
  </si>
  <si>
    <t>Planning/ Professional Fees (Soft Costs)</t>
  </si>
  <si>
    <t>Architectural Fee</t>
  </si>
  <si>
    <t>Archaeological</t>
  </si>
  <si>
    <t>Commissioning</t>
  </si>
  <si>
    <t>Cost Consultant</t>
  </si>
  <si>
    <t>Engineering - Civil/ Structural/ Mechanical</t>
  </si>
  <si>
    <t>Hydrogeological</t>
  </si>
  <si>
    <t>Noise &amp; Vibration</t>
  </si>
  <si>
    <t>Photometric Design</t>
  </si>
  <si>
    <t>Surveys and Phase 1 ESA</t>
  </si>
  <si>
    <t>Soil tests / geotechnical investigation</t>
  </si>
  <si>
    <t>Topographic Land Survey</t>
  </si>
  <si>
    <t>Total Planning/ Professional Fees</t>
  </si>
  <si>
    <t>Legal and Financing Fees (Soft Costs)</t>
  </si>
  <si>
    <t>Legal fees</t>
  </si>
  <si>
    <t>Interest charges</t>
  </si>
  <si>
    <t>Letter of Credit Fee</t>
  </si>
  <si>
    <t>Building/ Construction / Site Servicing (Hard Costs)</t>
  </si>
  <si>
    <t>Construction ( cost per square foot  $______)</t>
  </si>
  <si>
    <t xml:space="preserve">Site Servicing </t>
  </si>
  <si>
    <t>Landscaping, paving/hard surfaces, outdoor amenities</t>
  </si>
  <si>
    <t>Kitchen appliances</t>
  </si>
  <si>
    <t xml:space="preserve">Furnishings and equipment </t>
  </si>
  <si>
    <t>Laundry equipment (if applicable)</t>
  </si>
  <si>
    <t>Total Construction and Site Servicing Costs</t>
  </si>
  <si>
    <t>Contingency</t>
  </si>
  <si>
    <t>TOTAL COSTS</t>
  </si>
  <si>
    <t>Contributions and Refunds</t>
  </si>
  <si>
    <t>HST rebate</t>
  </si>
  <si>
    <t>Other government funding (if any)</t>
  </si>
  <si>
    <t>Other private funding (if any)</t>
  </si>
  <si>
    <t>Total Contributions and Refunds</t>
  </si>
  <si>
    <t>Total Funding Requested from York Region</t>
  </si>
  <si>
    <t>5-Year Operating Budget</t>
  </si>
  <si>
    <t>Description</t>
  </si>
  <si>
    <t>Year 1 ($)</t>
  </si>
  <si>
    <t>Year 2 ($)</t>
  </si>
  <si>
    <t>Year 3 ($)</t>
  </si>
  <si>
    <t>Year 4 ($)</t>
  </si>
  <si>
    <t>Year 5 ($)</t>
  </si>
  <si>
    <t>Revenue</t>
  </si>
  <si>
    <t>Rental Revenue</t>
  </si>
  <si>
    <t>Parking and Laundry</t>
  </si>
  <si>
    <t>Other (please specify in Notes)</t>
  </si>
  <si>
    <t>Total Revenue</t>
  </si>
  <si>
    <t>Total Expenditures</t>
  </si>
  <si>
    <t>Maintenance Salaries and Benefits</t>
  </si>
  <si>
    <t>Maintenance Material and Services</t>
  </si>
  <si>
    <t>Administration and Management Costs</t>
  </si>
  <si>
    <t>Insurance</t>
  </si>
  <si>
    <t>Property Taxes</t>
  </si>
  <si>
    <t>Repair/Replacement Reserve Contributions</t>
  </si>
  <si>
    <t>Mortgage Payments</t>
  </si>
  <si>
    <t>Other expenses (please specify in Notes)</t>
  </si>
  <si>
    <t>Net Income</t>
  </si>
  <si>
    <t>Equity on Hand</t>
  </si>
  <si>
    <t>Additional Equity Required</t>
  </si>
  <si>
    <t>Form of Equity (i.e., cash/land) 
Column A</t>
  </si>
  <si>
    <t>Value of Equity
Column B</t>
  </si>
  <si>
    <t>Form of Equity
Column C</t>
  </si>
  <si>
    <t>Value of Equity
Column D</t>
  </si>
  <si>
    <t>Date Equity Expected to be Secured
Column E</t>
  </si>
  <si>
    <t xml:space="preserve">Financial Summary </t>
  </si>
  <si>
    <t>Project Budget</t>
  </si>
  <si>
    <t>Total Project Costs</t>
  </si>
  <si>
    <t>Budget Date</t>
  </si>
  <si>
    <t>Contingency (%) Included</t>
  </si>
  <si>
    <t>5-10%</t>
  </si>
  <si>
    <t>Cost per unit</t>
  </si>
  <si>
    <t>Cost per affordable unit</t>
  </si>
  <si>
    <t>Capital Funding Sources</t>
  </si>
  <si>
    <t>Summary</t>
  </si>
  <si>
    <t>Budget</t>
  </si>
  <si>
    <t>LESS Total Other Sources</t>
  </si>
  <si>
    <t>=YR Contribution Required</t>
  </si>
  <si>
    <t>YR Funding Requested</t>
  </si>
  <si>
    <t>Complete as applicable for other funding sources:</t>
  </si>
  <si>
    <t>Source 1</t>
  </si>
  <si>
    <t>Name</t>
  </si>
  <si>
    <t>Program</t>
  </si>
  <si>
    <t>Type</t>
  </si>
  <si>
    <t>Amount</t>
  </si>
  <si>
    <t>Status</t>
  </si>
  <si>
    <t>Source 2</t>
  </si>
  <si>
    <t>Source 3</t>
  </si>
  <si>
    <t>Community Housing Supply Grant Program
Financial Information Sheet</t>
  </si>
  <si>
    <r>
      <t xml:space="preserve">Applicants must submit an application package consisting of this completed Financial Information Sheet along with all of the required information and supporting documentation as indicated in the Program Guidelines. 
Instructions for the Financial Information Sheet can be found below. Applicants must also sign and submit the Form of Submission with their completed application package. The Form may be found on the Community Housing Supply Grant Program webpage. 
</t>
    </r>
    <r>
      <rPr>
        <b/>
        <sz val="11"/>
        <rFont val="Arial"/>
        <family val="2"/>
      </rPr>
      <t xml:space="preserve">Completed application packages must be submitted to </t>
    </r>
    <r>
      <rPr>
        <b/>
        <u/>
        <sz val="11"/>
        <color theme="4"/>
        <rFont val="Arial"/>
        <family val="2"/>
      </rPr>
      <t>housingaffordabilitysupport@york.ca</t>
    </r>
    <r>
      <rPr>
        <b/>
        <sz val="11"/>
        <rFont val="Arial"/>
        <family val="2"/>
      </rPr>
      <t xml:space="preserve"> by August 17, 2026 at 4:30 p.m.</t>
    </r>
  </si>
  <si>
    <t>Notice of Collection</t>
  </si>
  <si>
    <r>
      <t>The personal information submitted in this form is collected under the authority of the Municipal Act, 2001, S.O. 2001, c.25 and in accordance with the Municipal Freedom of Information and Protection of Privacy Act, R.S.O. 1990, c.M.56. and will be used for the sole purpose of contacting you regarding your application for the Community Housing Supply Grant. If you have questions about the collection, use, and disclosure, of your personal information by York Region please contact </t>
    </r>
    <r>
      <rPr>
        <b/>
        <u/>
        <sz val="11"/>
        <color theme="4"/>
        <rFont val="Arial"/>
        <family val="2"/>
      </rPr>
      <t xml:space="preserve">housingaffordabilitysupport@york.ca </t>
    </r>
  </si>
  <si>
    <t>Proposed length of affordability period (minimum 20 years)</t>
  </si>
  <si>
    <t>Are you willing to enter into a rent supplement agreement, if funding is available, to select households from York Region's subsidized housing wait list? (Yes/No)</t>
  </si>
  <si>
    <t>Number of units to be included in a rent supplement agreement, if rent supplement funding is available</t>
  </si>
  <si>
    <t>Please provide a brief description of accessibility features of the building and units that meet or exceed OBC requirements</t>
  </si>
  <si>
    <t>Depth of Affordability
 (% AMR)</t>
  </si>
  <si>
    <t>Total Legal and Financing Fees</t>
  </si>
  <si>
    <t>CMHC Average Market Rents, York Region (2025)</t>
  </si>
  <si>
    <r>
      <rPr>
        <b/>
        <sz val="10"/>
        <rFont val="Arial"/>
        <family val="2"/>
      </rPr>
      <t>Notes:</t>
    </r>
    <r>
      <rPr>
        <sz val="10"/>
        <rFont val="Arial"/>
        <family val="2"/>
      </rPr>
      <t xml:space="preserve">
-Average market rents (AMRs) taken from most recent CMHC Rental Market Report (2025)
-*2025 AMR for bachelor units in Zone 26 and Zone 27 not reported by CMHC and uses York Region AMR
-CMHC does not report AMRs for 4-bedroom units. York Region assumes 115% of 3-bedroom AMR for 4-bedroom units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</si>
</sst>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26" x14ac:knownFonts="1">
    <font>
      <sz val="11"/>
      <color theme="1"/>
      <name val="Calibri"/>
      <family val="2"/>
      <scheme val="minor"/>
    </font>
    <font>
      <sz val="11"/>
      <color theme="0"/>
      <name val="Calibri"/>
      <family val="2"/>
      <scheme val="minor"/>
    </font>
    <font>
      <sz val="11"/>
      <color theme="1"/>
      <name val="Arial"/>
      <family val="2"/>
    </font>
    <font>
      <sz val="10"/>
      <name val="Arial"/>
      <family val="2"/>
    </font>
    <font>
      <sz val="9"/>
      <name val="Arial"/>
      <family val="2"/>
    </font>
    <font>
      <b/>
      <sz val="9"/>
      <name val="Arial"/>
      <family val="2"/>
    </font>
    <font>
      <sz val="11"/>
      <color theme="1"/>
      <name val="Calibri"/>
      <family val="2"/>
      <scheme val="minor"/>
    </font>
    <font>
      <sz val="10"/>
      <color theme="1"/>
      <name val="Arial"/>
      <family val="2"/>
    </font>
    <font>
      <b/>
      <sz val="11"/>
      <color theme="1"/>
      <name val="Arial"/>
      <family val="2"/>
    </font>
    <font>
      <b/>
      <sz val="10"/>
      <color theme="1"/>
      <name val="Arial"/>
      <family val="2"/>
    </font>
    <font>
      <b/>
      <sz val="16"/>
      <color theme="1"/>
      <name val="Arial"/>
      <family val="2"/>
    </font>
    <font>
      <b/>
      <sz val="10"/>
      <color theme="0"/>
      <name val="Arial"/>
      <family val="2"/>
    </font>
    <font>
      <b/>
      <sz val="10"/>
      <name val="Arial"/>
      <family val="2"/>
    </font>
    <font>
      <b/>
      <sz val="9"/>
      <color theme="1"/>
      <name val="Arial"/>
      <family val="2"/>
    </font>
    <font>
      <b/>
      <sz val="16"/>
      <color theme="0"/>
      <name val="Arial"/>
      <family val="2"/>
    </font>
    <font>
      <b/>
      <sz val="11"/>
      <color theme="0"/>
      <name val="Arial"/>
      <family val="2"/>
    </font>
    <font>
      <b/>
      <sz val="12"/>
      <name val="Arial"/>
      <family val="2"/>
    </font>
    <font>
      <sz val="16"/>
      <color theme="1"/>
      <name val="Calibri"/>
      <family val="2"/>
      <scheme val="minor"/>
    </font>
    <font>
      <sz val="11"/>
      <name val="Arial"/>
      <family val="2"/>
    </font>
    <font>
      <b/>
      <sz val="11"/>
      <name val="Arial"/>
      <family val="2"/>
    </font>
    <font>
      <sz val="11"/>
      <color rgb="FF00549B"/>
      <name val="Arial"/>
      <family val="2"/>
    </font>
    <font>
      <b/>
      <sz val="18"/>
      <color theme="0"/>
      <name val="Arial"/>
      <family val="2"/>
    </font>
    <font>
      <b/>
      <sz val="10"/>
      <color rgb="FF000000"/>
      <name val="Arial"/>
      <family val="2"/>
    </font>
    <font>
      <b/>
      <sz val="16"/>
      <color theme="0"/>
      <name val="Calibri"/>
      <family val="2"/>
      <scheme val="minor"/>
    </font>
    <font>
      <i/>
      <sz val="10"/>
      <color theme="1"/>
      <name val="Arial"/>
      <family val="2"/>
    </font>
    <font>
      <b/>
      <u/>
      <sz val="11"/>
      <color theme="4"/>
      <name val="Arial"/>
      <family val="2"/>
    </font>
  </fonts>
  <fills count="12">
    <fill>
      <patternFill patternType="none"/>
    </fill>
    <fill>
      <patternFill patternType="gray125"/>
    </fill>
    <fill>
      <patternFill patternType="solid">
        <fgColor theme="4"/>
      </patternFill>
    </fill>
    <fill>
      <patternFill patternType="solid">
        <fgColor theme="6" tint="0.79998168889431442"/>
        <bgColor indexed="65"/>
      </patternFill>
    </fill>
    <fill>
      <patternFill patternType="solid">
        <fgColor theme="0"/>
        <bgColor indexed="64"/>
      </patternFill>
    </fill>
    <fill>
      <patternFill patternType="solid">
        <fgColor rgb="FF00549B"/>
        <bgColor indexed="64"/>
      </patternFill>
    </fill>
    <fill>
      <patternFill patternType="solid">
        <fgColor rgb="FF00A1DF"/>
        <bgColor indexed="64"/>
      </patternFill>
    </fill>
    <fill>
      <patternFill patternType="solid">
        <fgColor rgb="FF7F7F7F"/>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B0F0"/>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top/>
      <bottom style="thin">
        <color auto="1"/>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s>
  <cellStyleXfs count="5">
    <xf numFmtId="0" fontId="0" fillId="0" borderId="0"/>
    <xf numFmtId="0" fontId="1" fillId="2" borderId="0" applyNumberFormat="0" applyBorder="0" applyAlignment="0" applyProtection="0"/>
    <xf numFmtId="0" fontId="3" fillId="0" borderId="0"/>
    <xf numFmtId="9" fontId="6" fillId="0" borderId="0" applyFont="0" applyFill="0" applyBorder="0" applyAlignment="0" applyProtection="0"/>
    <xf numFmtId="0" fontId="6" fillId="3" borderId="0" applyNumberFormat="0" applyBorder="0" applyAlignment="0" applyProtection="0"/>
  </cellStyleXfs>
  <cellXfs count="202">
    <xf numFmtId="0" fontId="0" fillId="0" borderId="0" xfId="0"/>
    <xf numFmtId="0" fontId="0" fillId="0" borderId="0" xfId="0" applyAlignment="1">
      <alignment horizontal="left"/>
    </xf>
    <xf numFmtId="0" fontId="4" fillId="0" borderId="0" xfId="2" applyFont="1" applyAlignment="1">
      <alignment horizontal="center" vertical="center" wrapText="1"/>
    </xf>
    <xf numFmtId="0" fontId="4" fillId="0" borderId="0" xfId="2" applyFont="1" applyAlignment="1">
      <alignment horizontal="left" vertical="center" wrapText="1"/>
    </xf>
    <xf numFmtId="0" fontId="7" fillId="0" borderId="0" xfId="0" applyFont="1"/>
    <xf numFmtId="0" fontId="2" fillId="0" borderId="0" xfId="0" applyFont="1"/>
    <xf numFmtId="0" fontId="7" fillId="0" borderId="1" xfId="0" applyFont="1" applyBorder="1" applyAlignment="1">
      <alignment horizontal="left" vertical="center" wrapText="1"/>
    </xf>
    <xf numFmtId="0" fontId="7" fillId="0" borderId="1" xfId="0"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3"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7" fillId="0" borderId="0" xfId="0" applyFont="1" applyAlignment="1">
      <alignment wrapText="1"/>
    </xf>
    <xf numFmtId="0" fontId="2" fillId="0" borderId="1" xfId="0" applyFont="1" applyBorder="1" applyAlignment="1">
      <alignment wrapText="1"/>
    </xf>
    <xf numFmtId="0" fontId="10" fillId="0" borderId="0" xfId="0" applyFont="1"/>
    <xf numFmtId="0" fontId="7" fillId="0" borderId="6" xfId="0" applyFont="1" applyBorder="1" applyAlignment="1">
      <alignment vertical="center" wrapText="1"/>
    </xf>
    <xf numFmtId="0" fontId="9" fillId="0" borderId="1" xfId="0" applyFont="1" applyBorder="1" applyAlignment="1">
      <alignment vertical="center" wrapText="1"/>
    </xf>
    <xf numFmtId="0" fontId="2" fillId="0" borderId="0" xfId="0" applyFont="1" applyAlignment="1">
      <alignment vertical="center"/>
    </xf>
    <xf numFmtId="0" fontId="7" fillId="0" borderId="1" xfId="0" applyFont="1" applyBorder="1"/>
    <xf numFmtId="0" fontId="2" fillId="0" borderId="1" xfId="0" applyFont="1" applyBorder="1" applyAlignment="1">
      <alignment vertical="center" wrapText="1"/>
    </xf>
    <xf numFmtId="165" fontId="2" fillId="0" borderId="1" xfId="0" applyNumberFormat="1" applyFont="1" applyBorder="1" applyAlignment="1">
      <alignment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164" fontId="7" fillId="0" borderId="0" xfId="0" applyNumberFormat="1" applyFont="1" applyAlignment="1" applyProtection="1">
      <alignment horizontal="center" vertical="center" wrapText="1"/>
      <protection locked="0"/>
    </xf>
    <xf numFmtId="165" fontId="7" fillId="0" borderId="0" xfId="0" applyNumberFormat="1" applyFont="1"/>
    <xf numFmtId="0" fontId="2" fillId="0" borderId="1" xfId="0" applyFont="1" applyBorder="1" applyAlignment="1">
      <alignment horizontal="left" vertical="center" wrapText="1"/>
    </xf>
    <xf numFmtId="0" fontId="12" fillId="6" borderId="6" xfId="1" applyFont="1" applyFill="1" applyBorder="1" applyAlignment="1" applyProtection="1">
      <alignment vertical="center" wrapText="1"/>
    </xf>
    <xf numFmtId="0" fontId="17" fillId="0" borderId="0" xfId="0" applyFont="1"/>
    <xf numFmtId="0" fontId="5" fillId="0" borderId="2" xfId="2" applyFont="1" applyBorder="1"/>
    <xf numFmtId="164" fontId="5" fillId="0" borderId="3" xfId="2" applyNumberFormat="1" applyFont="1" applyBorder="1" applyAlignment="1">
      <alignment horizontal="center" vertical="center" wrapText="1"/>
    </xf>
    <xf numFmtId="164" fontId="13" fillId="0" borderId="4" xfId="0" applyNumberFormat="1" applyFont="1" applyBorder="1" applyAlignment="1">
      <alignment horizontal="center" vertical="center"/>
    </xf>
    <xf numFmtId="0" fontId="12" fillId="6" borderId="1" xfId="1" applyFont="1" applyFill="1" applyBorder="1" applyAlignment="1" applyProtection="1">
      <alignment horizontal="center" vertical="center" wrapText="1"/>
    </xf>
    <xf numFmtId="0" fontId="9" fillId="7" borderId="1" xfId="0" applyFont="1" applyFill="1" applyBorder="1" applyAlignment="1">
      <alignment horizontal="left" wrapText="1"/>
    </xf>
    <xf numFmtId="165" fontId="7" fillId="7" borderId="1" xfId="0" applyNumberFormat="1" applyFont="1" applyFill="1" applyBorder="1"/>
    <xf numFmtId="3" fontId="7" fillId="8"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165" fontId="7" fillId="8" borderId="1" xfId="0" applyNumberFormat="1" applyFont="1" applyFill="1" applyBorder="1"/>
    <xf numFmtId="0" fontId="12" fillId="6" borderId="6" xfId="1" applyFont="1" applyFill="1" applyBorder="1" applyAlignment="1" applyProtection="1">
      <alignment horizontal="center" vertical="center" wrapText="1"/>
    </xf>
    <xf numFmtId="0" fontId="12" fillId="6" borderId="7" xfId="0" applyFont="1" applyFill="1" applyBorder="1" applyAlignment="1">
      <alignment horizontal="center" vertical="center" wrapText="1"/>
    </xf>
    <xf numFmtId="0" fontId="11" fillId="7" borderId="9" xfId="0" applyFont="1" applyFill="1" applyBorder="1" applyAlignment="1">
      <alignment horizontal="left" vertical="center" wrapText="1"/>
    </xf>
    <xf numFmtId="0" fontId="11" fillId="7" borderId="8" xfId="0" applyFont="1" applyFill="1" applyBorder="1" applyAlignment="1">
      <alignment horizontal="left" vertical="center" wrapText="1"/>
    </xf>
    <xf numFmtId="0" fontId="11" fillId="7" borderId="10" xfId="0" applyFont="1" applyFill="1" applyBorder="1" applyAlignment="1">
      <alignment horizontal="left" vertical="center" wrapText="1"/>
    </xf>
    <xf numFmtId="0" fontId="15" fillId="7" borderId="1" xfId="0" applyFont="1" applyFill="1" applyBorder="1" applyAlignment="1">
      <alignment horizontal="left" vertical="center" wrapText="1"/>
    </xf>
    <xf numFmtId="0" fontId="15" fillId="7" borderId="1" xfId="0" applyFont="1" applyFill="1" applyBorder="1" applyAlignment="1">
      <alignment vertical="center" wrapText="1"/>
    </xf>
    <xf numFmtId="0" fontId="2" fillId="4" borderId="13" xfId="0" applyFont="1" applyFill="1" applyBorder="1"/>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0" xfId="0" applyFont="1" applyFill="1"/>
    <xf numFmtId="0" fontId="2" fillId="4" borderId="17" xfId="0" applyFont="1" applyFill="1" applyBorder="1"/>
    <xf numFmtId="0" fontId="2" fillId="4" borderId="2" xfId="0" applyFont="1" applyFill="1" applyBorder="1"/>
    <xf numFmtId="0" fontId="2" fillId="4" borderId="3" xfId="0" applyFont="1" applyFill="1" applyBorder="1"/>
    <xf numFmtId="0" fontId="2" fillId="4" borderId="4" xfId="0" applyFont="1" applyFill="1" applyBorder="1"/>
    <xf numFmtId="0" fontId="2" fillId="0" borderId="1" xfId="0" applyFont="1" applyBorder="1"/>
    <xf numFmtId="0" fontId="20" fillId="4" borderId="0" xfId="0" applyFont="1" applyFill="1"/>
    <xf numFmtId="0" fontId="20" fillId="4" borderId="0" xfId="0" applyFont="1" applyFill="1" applyAlignment="1">
      <alignment horizontal="left"/>
    </xf>
    <xf numFmtId="0" fontId="18" fillId="4" borderId="18" xfId="0" applyFont="1" applyFill="1" applyBorder="1"/>
    <xf numFmtId="0" fontId="18" fillId="4" borderId="11" xfId="0" applyFont="1" applyFill="1" applyBorder="1"/>
    <xf numFmtId="0" fontId="18" fillId="4" borderId="19" xfId="0" applyFont="1" applyFill="1" applyBorder="1"/>
    <xf numFmtId="0" fontId="11" fillId="7" borderId="2" xfId="0" applyFont="1" applyFill="1" applyBorder="1" applyAlignment="1">
      <alignment horizontal="left" wrapText="1"/>
    </xf>
    <xf numFmtId="0" fontId="7" fillId="0" borderId="1" xfId="0" applyFont="1" applyBorder="1" applyAlignment="1">
      <alignment vertical="center" wrapText="1"/>
    </xf>
    <xf numFmtId="0" fontId="11" fillId="7" borderId="1" xfId="0" applyFont="1" applyFill="1" applyBorder="1" applyAlignment="1">
      <alignment vertical="center" wrapText="1"/>
    </xf>
    <xf numFmtId="0" fontId="9" fillId="0" borderId="5" xfId="0" applyFont="1" applyBorder="1" applyAlignment="1">
      <alignment vertical="center" wrapText="1"/>
    </xf>
    <xf numFmtId="0" fontId="11" fillId="0" borderId="0" xfId="0" applyFont="1" applyAlignment="1">
      <alignment wrapText="1"/>
    </xf>
    <xf numFmtId="0" fontId="7" fillId="0" borderId="0" xfId="0" applyFont="1" applyAlignment="1">
      <alignment vertical="center" wrapText="1"/>
    </xf>
    <xf numFmtId="164" fontId="7" fillId="0" borderId="0" xfId="4" applyNumberFormat="1" applyFont="1" applyFill="1" applyBorder="1" applyAlignment="1" applyProtection="1">
      <alignment horizontal="center" vertical="center" wrapText="1"/>
    </xf>
    <xf numFmtId="164" fontId="7" fillId="0" borderId="0" xfId="4" applyNumberFormat="1" applyFont="1" applyFill="1" applyBorder="1" applyAlignment="1" applyProtection="1">
      <alignment horizontal="center" vertical="center" wrapText="1"/>
      <protection locked="0"/>
    </xf>
    <xf numFmtId="0" fontId="7" fillId="0" borderId="0" xfId="0" applyFont="1" applyAlignment="1" applyProtection="1">
      <alignment wrapText="1"/>
      <protection locked="0"/>
    </xf>
    <xf numFmtId="0" fontId="11" fillId="0" borderId="0" xfId="0" applyFont="1" applyAlignment="1">
      <alignment horizontal="center" wrapText="1"/>
    </xf>
    <xf numFmtId="165" fontId="7" fillId="0" borderId="0" xfId="0" applyNumberFormat="1" applyFont="1" applyAlignment="1">
      <alignment wrapText="1"/>
    </xf>
    <xf numFmtId="9" fontId="7" fillId="0" borderId="0" xfId="3" applyFont="1" applyFill="1" applyBorder="1" applyAlignment="1" applyProtection="1">
      <alignment horizontal="center" vertical="center" wrapText="1"/>
    </xf>
    <xf numFmtId="2" fontId="7" fillId="0" borderId="0" xfId="3" applyNumberFormat="1" applyFont="1" applyFill="1" applyBorder="1" applyAlignment="1" applyProtection="1">
      <alignment horizontal="center" vertical="center" wrapText="1"/>
    </xf>
    <xf numFmtId="0" fontId="12" fillId="6" borderId="1" xfId="0" applyFont="1" applyFill="1" applyBorder="1" applyAlignment="1">
      <alignment horizontal="center" vertical="top" wrapText="1"/>
    </xf>
    <xf numFmtId="4" fontId="7" fillId="0" borderId="1" xfId="0" applyNumberFormat="1" applyFont="1" applyBorder="1" applyAlignment="1">
      <alignment vertical="center" wrapText="1"/>
    </xf>
    <xf numFmtId="39" fontId="7" fillId="0" borderId="1" xfId="0" applyNumberFormat="1" applyFont="1" applyBorder="1" applyAlignment="1">
      <alignment vertical="center" wrapText="1"/>
    </xf>
    <xf numFmtId="165" fontId="11" fillId="7" borderId="1" xfId="0" applyNumberFormat="1" applyFont="1" applyFill="1" applyBorder="1" applyAlignment="1">
      <alignment vertical="center" wrapText="1"/>
    </xf>
    <xf numFmtId="0" fontId="22" fillId="6" borderId="1" xfId="0" applyFont="1" applyFill="1" applyBorder="1" applyAlignment="1">
      <alignment vertical="center" wrapText="1"/>
    </xf>
    <xf numFmtId="0" fontId="22" fillId="6" borderId="1" xfId="0" applyFont="1" applyFill="1" applyBorder="1" applyAlignment="1">
      <alignment horizontal="center" vertical="center" wrapText="1"/>
    </xf>
    <xf numFmtId="0" fontId="9" fillId="0" borderId="1" xfId="0" applyFont="1" applyBorder="1" applyAlignment="1">
      <alignment horizontal="left" vertical="center" wrapText="1"/>
    </xf>
    <xf numFmtId="165" fontId="9" fillId="0" borderId="1" xfId="0" applyNumberFormat="1" applyFont="1" applyBorder="1" applyAlignment="1">
      <alignment vertical="center" wrapText="1"/>
    </xf>
    <xf numFmtId="0" fontId="7" fillId="7" borderId="1" xfId="0" applyFont="1" applyFill="1" applyBorder="1" applyAlignment="1" applyProtection="1">
      <alignment wrapText="1"/>
      <protection locked="0"/>
    </xf>
    <xf numFmtId="0" fontId="7" fillId="7" borderId="1" xfId="0" applyFont="1" applyFill="1" applyBorder="1"/>
    <xf numFmtId="0" fontId="7" fillId="8" borderId="1" xfId="0" applyFont="1" applyFill="1" applyBorder="1"/>
    <xf numFmtId="4" fontId="7" fillId="8" borderId="1" xfId="0" applyNumberFormat="1" applyFont="1" applyFill="1" applyBorder="1"/>
    <xf numFmtId="165" fontId="9" fillId="8" borderId="1" xfId="0" applyNumberFormat="1" applyFont="1" applyFill="1" applyBorder="1" applyAlignment="1">
      <alignment vertical="center" wrapText="1"/>
    </xf>
    <xf numFmtId="164" fontId="9" fillId="8" borderId="1" xfId="4" applyNumberFormat="1" applyFont="1" applyFill="1" applyBorder="1" applyAlignment="1" applyProtection="1">
      <alignment horizontal="right" vertical="center" wrapText="1"/>
      <protection locked="0"/>
    </xf>
    <xf numFmtId="4" fontId="12" fillId="8" borderId="5" xfId="0" applyNumberFormat="1" applyFont="1" applyFill="1" applyBorder="1" applyAlignment="1">
      <alignment horizontal="right" vertical="center" wrapText="1"/>
    </xf>
    <xf numFmtId="4" fontId="22" fillId="8" borderId="1" xfId="0" applyNumberFormat="1" applyFont="1" applyFill="1" applyBorder="1" applyAlignment="1">
      <alignment vertical="center" wrapText="1"/>
    </xf>
    <xf numFmtId="39" fontId="22" fillId="8" borderId="1" xfId="0" applyNumberFormat="1" applyFont="1" applyFill="1" applyBorder="1" applyAlignment="1">
      <alignment vertical="center" wrapText="1"/>
    </xf>
    <xf numFmtId="164" fontId="7" fillId="8" borderId="1" xfId="0" applyNumberFormat="1" applyFont="1" applyFill="1" applyBorder="1" applyAlignment="1">
      <alignment horizontal="center" vertical="center" wrapText="1"/>
    </xf>
    <xf numFmtId="164" fontId="7" fillId="8" borderId="1" xfId="0" applyNumberFormat="1" applyFont="1" applyFill="1" applyBorder="1" applyAlignment="1">
      <alignment horizontal="center" vertical="center"/>
    </xf>
    <xf numFmtId="0" fontId="7" fillId="8" borderId="1" xfId="0" applyFont="1" applyFill="1" applyBorder="1" applyAlignment="1">
      <alignment horizontal="right"/>
    </xf>
    <xf numFmtId="0" fontId="7" fillId="0" borderId="1" xfId="0" applyFont="1" applyBorder="1" applyAlignment="1">
      <alignment horizontal="right"/>
    </xf>
    <xf numFmtId="0" fontId="0" fillId="4" borderId="2" xfId="0" applyFill="1" applyBorder="1"/>
    <xf numFmtId="0" fontId="0" fillId="4" borderId="4" xfId="0" applyFill="1" applyBorder="1"/>
    <xf numFmtId="0" fontId="7" fillId="9" borderId="1" xfId="0" quotePrefix="1" applyFont="1" applyFill="1" applyBorder="1"/>
    <xf numFmtId="0" fontId="24" fillId="9" borderId="1" xfId="0" quotePrefix="1" applyFont="1" applyFill="1" applyBorder="1"/>
    <xf numFmtId="0" fontId="2" fillId="4" borderId="1" xfId="0" applyFont="1" applyFill="1" applyBorder="1"/>
    <xf numFmtId="0" fontId="2" fillId="8" borderId="1" xfId="0" applyFont="1" applyFill="1" applyBorder="1"/>
    <xf numFmtId="0" fontId="2" fillId="4" borderId="17" xfId="0" quotePrefix="1" applyFont="1" applyFill="1" applyBorder="1"/>
    <xf numFmtId="0" fontId="2" fillId="4" borderId="18" xfId="0" applyFont="1" applyFill="1" applyBorder="1"/>
    <xf numFmtId="0" fontId="2" fillId="4" borderId="11" xfId="0" applyFont="1" applyFill="1" applyBorder="1"/>
    <xf numFmtId="0" fontId="2" fillId="4" borderId="19" xfId="0" applyFont="1" applyFill="1" applyBorder="1"/>
    <xf numFmtId="0" fontId="7" fillId="0" borderId="1" xfId="0" applyFont="1" applyBorder="1" applyAlignment="1">
      <alignment wrapText="1"/>
    </xf>
    <xf numFmtId="0" fontId="24" fillId="0" borderId="1" xfId="0" applyFont="1" applyBorder="1" applyAlignment="1">
      <alignment horizontal="left" wrapText="1" indent="2"/>
    </xf>
    <xf numFmtId="0" fontId="7" fillId="0" borderId="1" xfId="0" applyFont="1" applyBorder="1" applyAlignment="1">
      <alignment horizontal="left" vertical="center" wrapText="1" indent="1"/>
    </xf>
    <xf numFmtId="0" fontId="9" fillId="6" borderId="1" xfId="0" applyFont="1" applyFill="1" applyBorder="1"/>
    <xf numFmtId="0" fontId="12" fillId="6" borderId="1" xfId="2" applyFont="1" applyFill="1" applyBorder="1" applyAlignment="1">
      <alignment horizontal="center" vertical="center" wrapText="1"/>
    </xf>
    <xf numFmtId="0" fontId="9" fillId="6" borderId="1" xfId="0" applyFont="1" applyFill="1" applyBorder="1" applyAlignment="1">
      <alignment horizontal="center" vertical="center"/>
    </xf>
    <xf numFmtId="164" fontId="3" fillId="8" borderId="1" xfId="2" applyNumberFormat="1" applyFill="1" applyBorder="1" applyAlignment="1">
      <alignment horizontal="center" vertical="center" wrapText="1"/>
    </xf>
    <xf numFmtId="0" fontId="3" fillId="8" borderId="1" xfId="2" applyFill="1" applyBorder="1"/>
    <xf numFmtId="0" fontId="11" fillId="7" borderId="1" xfId="2" applyFont="1" applyFill="1" applyBorder="1"/>
    <xf numFmtId="164" fontId="11" fillId="7" borderId="1" xfId="2" applyNumberFormat="1" applyFont="1" applyFill="1" applyBorder="1" applyAlignment="1">
      <alignment horizontal="center" vertical="center" wrapText="1"/>
    </xf>
    <xf numFmtId="164" fontId="11" fillId="7" borderId="1" xfId="0" applyNumberFormat="1" applyFont="1" applyFill="1" applyBorder="1" applyAlignment="1">
      <alignment horizontal="center" vertical="center"/>
    </xf>
    <xf numFmtId="165" fontId="2" fillId="8" borderId="1" xfId="0" applyNumberFormat="1" applyFont="1" applyFill="1" applyBorder="1" applyAlignment="1">
      <alignment vertical="center" wrapText="1"/>
    </xf>
    <xf numFmtId="0" fontId="22" fillId="0" borderId="1" xfId="0" applyFont="1" applyBorder="1" applyAlignment="1">
      <alignment vertical="center" wrapText="1"/>
    </xf>
    <xf numFmtId="0" fontId="7" fillId="0" borderId="4" xfId="0" applyFont="1" applyBorder="1" applyAlignment="1">
      <alignment vertical="center" wrapText="1"/>
    </xf>
    <xf numFmtId="0" fontId="3" fillId="0" borderId="1" xfId="0" applyFont="1" applyBorder="1" applyAlignment="1">
      <alignment vertical="center" wrapText="1"/>
    </xf>
    <xf numFmtId="0" fontId="12" fillId="0" borderId="1" xfId="0" applyFont="1" applyBorder="1" applyAlignment="1">
      <alignment horizontal="left" vertical="center" wrapText="1"/>
    </xf>
    <xf numFmtId="4" fontId="12" fillId="0" borderId="1" xfId="0" applyNumberFormat="1" applyFont="1" applyBorder="1" applyAlignment="1">
      <alignment horizontal="left" vertical="center" wrapText="1"/>
    </xf>
    <xf numFmtId="0" fontId="8" fillId="6" borderId="2" xfId="0" applyFont="1" applyFill="1" applyBorder="1"/>
    <xf numFmtId="0" fontId="2" fillId="6" borderId="3" xfId="0" applyFont="1" applyFill="1" applyBorder="1"/>
    <xf numFmtId="0" fontId="2" fillId="6" borderId="4" xfId="0" applyFont="1" applyFill="1" applyBorder="1"/>
    <xf numFmtId="0" fontId="2" fillId="0" borderId="2" xfId="0" applyFont="1" applyBorder="1"/>
    <xf numFmtId="0" fontId="2" fillId="0" borderId="3" xfId="0" applyFont="1" applyBorder="1"/>
    <xf numFmtId="0" fontId="2" fillId="0" borderId="4" xfId="0" applyFont="1" applyBorder="1"/>
    <xf numFmtId="0" fontId="3" fillId="0" borderId="6" xfId="0"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4" fontId="3" fillId="0" borderId="6" xfId="0" applyNumberFormat="1" applyFont="1" applyBorder="1" applyAlignment="1" applyProtection="1">
      <alignment horizontal="center" vertical="center" wrapText="1"/>
      <protection locked="0"/>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1" xfId="0" applyFont="1" applyBorder="1" applyAlignment="1">
      <alignment horizontal="left" vertical="center" wrapText="1"/>
    </xf>
    <xf numFmtId="0" fontId="2" fillId="0" borderId="19" xfId="0" applyFont="1" applyBorder="1" applyAlignment="1">
      <alignment horizontal="left" vertical="center" wrapText="1"/>
    </xf>
    <xf numFmtId="0" fontId="16" fillId="6" borderId="2" xfId="0" applyFont="1" applyFill="1" applyBorder="1" applyAlignment="1">
      <alignment horizontal="left" vertical="top"/>
    </xf>
    <xf numFmtId="0" fontId="16" fillId="6" borderId="3" xfId="0" applyFont="1" applyFill="1" applyBorder="1" applyAlignment="1">
      <alignment horizontal="left" vertical="top"/>
    </xf>
    <xf numFmtId="0" fontId="16" fillId="6" borderId="4" xfId="0" applyFont="1" applyFill="1" applyBorder="1" applyAlignment="1">
      <alignment horizontal="left" vertical="top"/>
    </xf>
    <xf numFmtId="0" fontId="21" fillId="5" borderId="13"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21" fillId="5" borderId="16" xfId="0" applyFont="1" applyFill="1" applyBorder="1" applyAlignment="1">
      <alignment horizontal="center" vertical="center" wrapText="1"/>
    </xf>
    <xf numFmtId="0" fontId="21" fillId="5" borderId="0" xfId="0" applyFont="1" applyFill="1" applyAlignment="1">
      <alignment horizontal="center" vertical="center" wrapText="1"/>
    </xf>
    <xf numFmtId="0" fontId="21" fillId="5" borderId="17"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8" fillId="0" borderId="0" xfId="0" applyFont="1" applyAlignment="1">
      <alignment horizontal="left" vertical="center"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18" fillId="0" borderId="11" xfId="0" applyFont="1" applyBorder="1" applyAlignment="1">
      <alignment horizontal="left" vertical="center" wrapText="1"/>
    </xf>
    <xf numFmtId="0" fontId="18" fillId="0" borderId="19" xfId="0" applyFont="1" applyBorder="1" applyAlignment="1">
      <alignment horizontal="left" vertical="center" wrapText="1"/>
    </xf>
    <xf numFmtId="0" fontId="8" fillId="6" borderId="2" xfId="0" applyFont="1" applyFill="1" applyBorder="1" applyAlignment="1">
      <alignment horizontal="left"/>
    </xf>
    <xf numFmtId="0" fontId="8" fillId="6" borderId="3" xfId="0" applyFont="1" applyFill="1" applyBorder="1" applyAlignment="1">
      <alignment horizontal="left"/>
    </xf>
    <xf numFmtId="0" fontId="8" fillId="6" borderId="4" xfId="0" applyFont="1" applyFill="1" applyBorder="1" applyAlignment="1">
      <alignment horizontal="left"/>
    </xf>
    <xf numFmtId="0" fontId="14" fillId="5" borderId="11" xfId="0" applyFont="1" applyFill="1" applyBorder="1" applyAlignment="1">
      <alignment horizontal="center"/>
    </xf>
    <xf numFmtId="0" fontId="19" fillId="6" borderId="2" xfId="0" applyFont="1" applyFill="1" applyBorder="1" applyAlignment="1">
      <alignment horizontal="left"/>
    </xf>
    <xf numFmtId="0" fontId="19" fillId="6" borderId="4" xfId="0" applyFont="1" applyFill="1" applyBorder="1" applyAlignment="1">
      <alignment horizontal="left"/>
    </xf>
    <xf numFmtId="0" fontId="19" fillId="6" borderId="2" xfId="0" applyFont="1" applyFill="1" applyBorder="1" applyAlignment="1">
      <alignment horizontal="left" wrapText="1"/>
    </xf>
    <xf numFmtId="0" fontId="19" fillId="6" borderId="4" xfId="0" applyFont="1" applyFill="1" applyBorder="1" applyAlignment="1">
      <alignment horizontal="left" wrapText="1"/>
    </xf>
    <xf numFmtId="0" fontId="14" fillId="5" borderId="11" xfId="0" applyFont="1" applyFill="1" applyBorder="1" applyAlignment="1">
      <alignment horizontal="center" wrapText="1"/>
    </xf>
    <xf numFmtId="0" fontId="12" fillId="6" borderId="2" xfId="1" applyFont="1" applyFill="1" applyBorder="1" applyAlignment="1" applyProtection="1">
      <alignment horizontal="center" vertical="center" wrapText="1"/>
    </xf>
    <xf numFmtId="0" fontId="12" fillId="6" borderId="4" xfId="1" applyFont="1" applyFill="1" applyBorder="1" applyAlignment="1" applyProtection="1">
      <alignment horizontal="center" vertical="center" wrapText="1"/>
    </xf>
    <xf numFmtId="0" fontId="9" fillId="7" borderId="2" xfId="0" applyFont="1" applyFill="1" applyBorder="1" applyAlignment="1">
      <alignment horizontal="center" wrapText="1"/>
    </xf>
    <xf numFmtId="0" fontId="9" fillId="7" borderId="4" xfId="0" applyFont="1" applyFill="1" applyBorder="1" applyAlignment="1">
      <alignment horizont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9" fillId="6" borderId="2" xfId="0" applyFont="1" applyFill="1" applyBorder="1" applyAlignment="1">
      <alignment horizontal="left" vertical="center" wrapText="1"/>
    </xf>
    <xf numFmtId="0" fontId="9" fillId="6" borderId="4" xfId="0" applyFont="1" applyFill="1" applyBorder="1" applyAlignment="1">
      <alignment horizontal="left" vertical="center" wrapText="1"/>
    </xf>
    <xf numFmtId="0" fontId="14" fillId="5" borderId="2" xfId="0" applyFont="1" applyFill="1" applyBorder="1" applyAlignment="1">
      <alignment horizontal="center"/>
    </xf>
    <xf numFmtId="0" fontId="14" fillId="5" borderId="3" xfId="0" applyFont="1" applyFill="1" applyBorder="1" applyAlignment="1">
      <alignment horizontal="center"/>
    </xf>
    <xf numFmtId="0" fontId="14" fillId="5" borderId="4" xfId="0" applyFont="1" applyFill="1" applyBorder="1" applyAlignment="1">
      <alignment horizontal="center"/>
    </xf>
    <xf numFmtId="0" fontId="3" fillId="4" borderId="2" xfId="2" applyFill="1" applyBorder="1" applyAlignment="1">
      <alignment horizontal="left" vertical="center" wrapText="1"/>
    </xf>
    <xf numFmtId="0" fontId="3" fillId="4" borderId="3" xfId="2" applyFill="1" applyBorder="1" applyAlignment="1">
      <alignment horizontal="left" vertical="center" wrapText="1"/>
    </xf>
    <xf numFmtId="0" fontId="3" fillId="4" borderId="4" xfId="2" applyFill="1" applyBorder="1" applyAlignment="1">
      <alignment horizontal="left" vertical="center" wrapText="1"/>
    </xf>
    <xf numFmtId="0" fontId="14" fillId="5" borderId="12" xfId="0" applyFont="1" applyFill="1" applyBorder="1" applyAlignment="1">
      <alignment horizontal="center" vertical="center" wrapText="1"/>
    </xf>
    <xf numFmtId="0" fontId="11" fillId="7" borderId="20" xfId="0" applyFont="1" applyFill="1" applyBorder="1" applyAlignment="1">
      <alignment horizontal="left" vertical="center" wrapText="1"/>
    </xf>
    <xf numFmtId="0" fontId="11" fillId="7" borderId="21" xfId="0" applyFont="1" applyFill="1" applyBorder="1" applyAlignment="1">
      <alignment horizontal="left" vertical="center" wrapText="1"/>
    </xf>
    <xf numFmtId="0" fontId="11" fillId="7" borderId="22"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14" fillId="5" borderId="1" xfId="0" applyFont="1" applyFill="1" applyBorder="1" applyAlignment="1">
      <alignment horizontal="center" wrapText="1"/>
    </xf>
    <xf numFmtId="0" fontId="19" fillId="6" borderId="1" xfId="0" applyFont="1" applyFill="1" applyBorder="1" applyAlignment="1">
      <alignment horizontal="center" vertical="center" wrapText="1"/>
    </xf>
    <xf numFmtId="0" fontId="23" fillId="5" borderId="2" xfId="0" applyFont="1" applyFill="1" applyBorder="1" applyAlignment="1">
      <alignment horizontal="center"/>
    </xf>
    <xf numFmtId="0" fontId="23" fillId="5" borderId="4" xfId="0" applyFont="1" applyFill="1" applyBorder="1" applyAlignment="1">
      <alignment horizontal="center"/>
    </xf>
    <xf numFmtId="0" fontId="11" fillId="7" borderId="1" xfId="0" applyFont="1" applyFill="1" applyBorder="1" applyAlignment="1">
      <alignment horizontal="center"/>
    </xf>
    <xf numFmtId="0" fontId="2" fillId="10" borderId="11" xfId="0" applyFont="1" applyFill="1" applyBorder="1" applyAlignment="1">
      <alignment horizontal="left"/>
    </xf>
    <xf numFmtId="0" fontId="9" fillId="11" borderId="14" xfId="0" applyFont="1" applyFill="1" applyBorder="1" applyAlignment="1">
      <alignment horizontal="center"/>
    </xf>
    <xf numFmtId="0" fontId="9" fillId="6" borderId="1" xfId="0" applyFont="1" applyFill="1" applyBorder="1" applyAlignment="1">
      <alignment horizontal="center"/>
    </xf>
    <xf numFmtId="0" fontId="9" fillId="6" borderId="1" xfId="0" applyFont="1" applyFill="1" applyBorder="1" applyAlignment="1">
      <alignment horizontal="left"/>
    </xf>
    <xf numFmtId="0" fontId="8" fillId="8" borderId="1" xfId="0" applyFont="1" applyFill="1" applyBorder="1" applyAlignment="1">
      <alignment horizontal="left"/>
    </xf>
    <xf numFmtId="0" fontId="2" fillId="0" borderId="1" xfId="0" applyFont="1" applyBorder="1" applyAlignment="1">
      <alignment vertical="center" wrapText="1"/>
    </xf>
    <xf numFmtId="0" fontId="7" fillId="0" borderId="1" xfId="0" applyFont="1" applyBorder="1" applyAlignment="1">
      <alignment horizontal="left" wrapText="1"/>
    </xf>
    <xf numFmtId="164" fontId="7" fillId="8" borderId="1" xfId="0" applyNumberFormat="1" applyFont="1" applyFill="1" applyBorder="1" applyAlignment="1" applyProtection="1">
      <alignment horizontal="center" vertical="center" wrapText="1"/>
      <protection locked="0"/>
    </xf>
  </cellXfs>
  <cellStyles count="5">
    <cellStyle name="20% - Accent3" xfId="4" builtinId="38"/>
    <cellStyle name="Accent1" xfId="1" builtinId="29"/>
    <cellStyle name="Normal" xfId="0" builtinId="0"/>
    <cellStyle name="Normal 2" xfId="2" xr:uid="{15A7204A-CD3F-4370-B518-3885BAACE59E}"/>
    <cellStyle name="Percent" xfId="3" builtinId="5"/>
  </cellStyles>
  <dxfs count="0"/>
  <tableStyles count="0" defaultTableStyle="TableStyleMedium2" defaultPivotStyle="PivotStyleLight16"/>
  <colors>
    <mruColors>
      <color rgb="FF7F7F7F"/>
      <color rgb="FF00A1DF"/>
      <color rgb="FF0054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142875</xdr:colOff>
      <xdr:row>0</xdr:row>
      <xdr:rowOff>219075</xdr:rowOff>
    </xdr:from>
    <xdr:to>
      <xdr:col>2</xdr:col>
      <xdr:colOff>533400</xdr:colOff>
      <xdr:row>4</xdr:row>
      <xdr:rowOff>9525</xdr:rowOff>
    </xdr:to>
    <xdr:pic>
      <xdr:nvPicPr>
        <xdr:cNvPr id="2" name="Picture 1" descr="This is a JPEG of the York Region logo in blue.">
          <a:extLst>
            <a:ext uri="{FF2B5EF4-FFF2-40B4-BE49-F238E27FC236}">
              <a16:creationId xmlns:a16="http://schemas.microsoft.com/office/drawing/2014/main" id="{0BF4CC9F-B410-98C6-7B93-628F87731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219075"/>
          <a:ext cx="16002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imicc\AppData\Local\Microsoft\Windows\INetCache\Content.Outlook\OZE7MHSL\15616320-v5-Final_2025_-_Community_Housing_Supply_Grant_-_Project_Information_Sheet.xlsx" TargetMode="External"/><Relationship Id="rId1" Type="http://schemas.openxmlformats.org/officeDocument/2006/relationships/externalLinkPath" Target="file:///C:\Users\simicc\AppData\Local\Microsoft\Windows\INetCache\Content.Outlook\OZE7MHSL\15616320-v5-Final_2025_-_Community_Housing_Supply_Grant_-_Project_Information_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Applicant Information"/>
      <sheetName val="Project Information"/>
      <sheetName val="Rents"/>
      <sheetName val="AMR"/>
      <sheetName val="Capital Budget"/>
      <sheetName val="Operating Budget"/>
      <sheetName val="Equity"/>
      <sheetName val="Financial Summary"/>
    </sheetNames>
    <sheetDataSet>
      <sheetData sheetId="0" refreshError="1"/>
      <sheetData sheetId="1" refreshError="1"/>
      <sheetData sheetId="2"/>
      <sheetData sheetId="3" refreshError="1"/>
      <sheetData sheetId="4">
        <row r="2">
          <cell r="A2" t="str">
            <v>Municipality</v>
          </cell>
          <cell r="B2" t="str">
            <v>Bachelor</v>
          </cell>
          <cell r="C2" t="str">
            <v>1-bedroom</v>
          </cell>
          <cell r="D2" t="str">
            <v>2-bedroom</v>
          </cell>
          <cell r="E2" t="str">
            <v>3-bedroom</v>
          </cell>
          <cell r="F2" t="str">
            <v>4-bedroom</v>
          </cell>
        </row>
        <row r="3">
          <cell r="A3" t="str">
            <v>Aurora</v>
          </cell>
          <cell r="B3">
            <v>1085</v>
          </cell>
          <cell r="C3">
            <v>1588</v>
          </cell>
          <cell r="D3">
            <v>1897</v>
          </cell>
          <cell r="E3">
            <v>2278</v>
          </cell>
          <cell r="F3">
            <v>2619.6999999999998</v>
          </cell>
        </row>
        <row r="4">
          <cell r="A4" t="str">
            <v>East Gwillimbury</v>
          </cell>
          <cell r="B4">
            <v>1085</v>
          </cell>
          <cell r="C4">
            <v>1588</v>
          </cell>
          <cell r="D4">
            <v>1897</v>
          </cell>
          <cell r="E4">
            <v>2278</v>
          </cell>
          <cell r="F4">
            <v>2619.6999999999998</v>
          </cell>
        </row>
        <row r="5">
          <cell r="A5" t="str">
            <v>Georgina</v>
          </cell>
          <cell r="B5">
            <v>1085</v>
          </cell>
          <cell r="C5">
            <v>1588</v>
          </cell>
          <cell r="D5">
            <v>1897</v>
          </cell>
          <cell r="E5">
            <v>2278</v>
          </cell>
          <cell r="F5">
            <v>2619.6999999999998</v>
          </cell>
        </row>
        <row r="6">
          <cell r="A6" t="str">
            <v>King</v>
          </cell>
          <cell r="B6">
            <v>1199</v>
          </cell>
          <cell r="C6">
            <v>1533</v>
          </cell>
          <cell r="D6">
            <v>1929</v>
          </cell>
          <cell r="E6">
            <v>2233</v>
          </cell>
          <cell r="F6">
            <v>2567.9499999999998</v>
          </cell>
        </row>
        <row r="7">
          <cell r="A7" t="str">
            <v>Markham</v>
          </cell>
          <cell r="B7" t="str">
            <v>N/A*</v>
          </cell>
          <cell r="C7">
            <v>1742</v>
          </cell>
          <cell r="D7">
            <v>1893</v>
          </cell>
          <cell r="E7">
            <v>1984</v>
          </cell>
          <cell r="F7">
            <v>2281.6</v>
          </cell>
        </row>
        <row r="8">
          <cell r="A8" t="str">
            <v>Newmarket</v>
          </cell>
          <cell r="B8">
            <v>1085</v>
          </cell>
          <cell r="C8">
            <v>1588</v>
          </cell>
          <cell r="D8">
            <v>1897</v>
          </cell>
          <cell r="E8">
            <v>2278</v>
          </cell>
          <cell r="F8">
            <v>2619.6999999999998</v>
          </cell>
        </row>
        <row r="9">
          <cell r="A9" t="str">
            <v>Richmond Hill</v>
          </cell>
          <cell r="B9">
            <v>1199</v>
          </cell>
          <cell r="C9">
            <v>1533</v>
          </cell>
          <cell r="D9">
            <v>1929</v>
          </cell>
          <cell r="E9">
            <v>2233</v>
          </cell>
          <cell r="F9">
            <v>2567.9499999999998</v>
          </cell>
        </row>
        <row r="10">
          <cell r="A10" t="str">
            <v>Vaughan</v>
          </cell>
          <cell r="B10">
            <v>1199</v>
          </cell>
          <cell r="C10">
            <v>1533</v>
          </cell>
          <cell r="D10">
            <v>1929</v>
          </cell>
          <cell r="E10">
            <v>2233</v>
          </cell>
          <cell r="F10">
            <v>2567.9499999999998</v>
          </cell>
        </row>
        <row r="11">
          <cell r="A11" t="str">
            <v>Whitchurch-Stouffville</v>
          </cell>
          <cell r="B11">
            <v>1085</v>
          </cell>
          <cell r="C11">
            <v>1588</v>
          </cell>
          <cell r="D11">
            <v>1897</v>
          </cell>
          <cell r="E11">
            <v>2278</v>
          </cell>
          <cell r="F11">
            <v>2619.6999999999998</v>
          </cell>
        </row>
        <row r="12">
          <cell r="A12" t="str">
            <v>York Region</v>
          </cell>
          <cell r="B12">
            <v>1184</v>
          </cell>
          <cell r="C12">
            <v>1610</v>
          </cell>
          <cell r="D12">
            <v>1908</v>
          </cell>
          <cell r="E12">
            <v>2205</v>
          </cell>
          <cell r="F12">
            <v>2535.75</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32842-739D-496C-99EF-83FD30BE6FBA}">
  <dimension ref="A1:M74"/>
  <sheetViews>
    <sheetView topLeftCell="A3" zoomScale="130" zoomScaleNormal="130" workbookViewId="0">
      <selection activeCell="L67" sqref="L67"/>
    </sheetView>
  </sheetViews>
  <sheetFormatPr defaultColWidth="9.140625" defaultRowHeight="14.25" x14ac:dyDescent="0.2"/>
  <cols>
    <col min="1" max="1" width="9.140625" style="5"/>
    <col min="2" max="2" width="9" style="5" customWidth="1"/>
    <col min="3" max="8" width="9.140625" style="5"/>
    <col min="9" max="9" width="15" style="5" customWidth="1"/>
    <col min="10" max="10" width="9.140625" style="5"/>
    <col min="11" max="11" width="1" style="5" customWidth="1"/>
    <col min="12" max="12" width="9.140625" style="5"/>
    <col min="13" max="13" width="27.42578125" style="5" customWidth="1"/>
    <col min="14" max="16384" width="9.140625" style="5"/>
  </cols>
  <sheetData>
    <row r="1" spans="1:13" ht="20.25" customHeight="1" x14ac:dyDescent="0.2">
      <c r="A1" s="43"/>
      <c r="B1" s="44"/>
      <c r="C1" s="44"/>
      <c r="D1" s="44"/>
      <c r="E1" s="44"/>
      <c r="F1" s="44"/>
      <c r="G1" s="44"/>
      <c r="H1" s="44"/>
      <c r="I1" s="45"/>
    </row>
    <row r="2" spans="1:13" ht="14.25" customHeight="1" x14ac:dyDescent="0.2">
      <c r="A2" s="46"/>
      <c r="B2" s="47"/>
      <c r="C2" s="47"/>
      <c r="D2" s="47"/>
      <c r="E2" s="47"/>
      <c r="F2" s="47"/>
      <c r="H2" s="47"/>
      <c r="I2" s="48"/>
    </row>
    <row r="3" spans="1:13" x14ac:dyDescent="0.2">
      <c r="A3" s="46"/>
      <c r="B3" s="47"/>
      <c r="C3" s="47"/>
      <c r="D3" s="47"/>
      <c r="E3" s="47"/>
      <c r="F3" s="47"/>
      <c r="G3" s="53" t="s">
        <v>0</v>
      </c>
      <c r="H3" s="47"/>
      <c r="I3" s="48"/>
    </row>
    <row r="4" spans="1:13" x14ac:dyDescent="0.2">
      <c r="A4" s="46"/>
      <c r="B4" s="47"/>
      <c r="C4" s="47"/>
      <c r="D4" s="47"/>
      <c r="E4" s="47"/>
      <c r="F4" s="47"/>
      <c r="G4" s="54" t="s">
        <v>1</v>
      </c>
      <c r="H4" s="47"/>
      <c r="I4" s="48"/>
    </row>
    <row r="5" spans="1:13" x14ac:dyDescent="0.2">
      <c r="A5" s="46"/>
      <c r="B5" s="47"/>
      <c r="C5" s="47"/>
      <c r="D5" s="47"/>
      <c r="E5" s="47"/>
      <c r="F5" s="47"/>
      <c r="G5" s="47"/>
      <c r="H5" s="47"/>
      <c r="I5" s="48"/>
    </row>
    <row r="6" spans="1:13" x14ac:dyDescent="0.2">
      <c r="A6" s="140" t="s">
        <v>221</v>
      </c>
      <c r="B6" s="141"/>
      <c r="C6" s="141"/>
      <c r="D6" s="141"/>
      <c r="E6" s="141"/>
      <c r="F6" s="141"/>
      <c r="G6" s="141"/>
      <c r="H6" s="141"/>
      <c r="I6" s="142"/>
    </row>
    <row r="7" spans="1:13" x14ac:dyDescent="0.2">
      <c r="A7" s="143"/>
      <c r="B7" s="144"/>
      <c r="C7" s="144"/>
      <c r="D7" s="144"/>
      <c r="E7" s="144"/>
      <c r="F7" s="144"/>
      <c r="G7" s="144"/>
      <c r="H7" s="144"/>
      <c r="I7" s="145"/>
    </row>
    <row r="8" spans="1:13" ht="23.25" customHeight="1" x14ac:dyDescent="0.2">
      <c r="A8" s="146"/>
      <c r="B8" s="147"/>
      <c r="C8" s="147"/>
      <c r="D8" s="147"/>
      <c r="E8" s="147"/>
      <c r="F8" s="147"/>
      <c r="G8" s="147"/>
      <c r="H8" s="147"/>
      <c r="I8" s="148"/>
    </row>
    <row r="9" spans="1:13" x14ac:dyDescent="0.2">
      <c r="A9" s="55"/>
      <c r="B9" s="56"/>
      <c r="C9" s="56"/>
      <c r="D9" s="56"/>
      <c r="E9" s="56"/>
      <c r="F9" s="56"/>
      <c r="G9" s="56"/>
      <c r="H9" s="56"/>
      <c r="I9" s="57"/>
      <c r="K9" s="43"/>
      <c r="L9" s="44"/>
      <c r="M9" s="45"/>
    </row>
    <row r="10" spans="1:13" ht="15.75" x14ac:dyDescent="0.2">
      <c r="A10" s="137" t="s">
        <v>2</v>
      </c>
      <c r="B10" s="138"/>
      <c r="C10" s="138"/>
      <c r="D10" s="138"/>
      <c r="E10" s="138"/>
      <c r="F10" s="138"/>
      <c r="G10" s="138"/>
      <c r="H10" s="138"/>
      <c r="I10" s="139"/>
      <c r="K10" s="46"/>
      <c r="L10" s="96"/>
      <c r="M10" s="98" t="s">
        <v>3</v>
      </c>
    </row>
    <row r="11" spans="1:13" ht="15" customHeight="1" x14ac:dyDescent="0.2">
      <c r="A11" s="149" t="s">
        <v>222</v>
      </c>
      <c r="B11" s="150"/>
      <c r="C11" s="150"/>
      <c r="D11" s="150"/>
      <c r="E11" s="150"/>
      <c r="F11" s="150"/>
      <c r="G11" s="150"/>
      <c r="H11" s="150"/>
      <c r="I11" s="151"/>
      <c r="K11" s="46"/>
      <c r="L11" s="97"/>
      <c r="M11" s="98" t="s">
        <v>4</v>
      </c>
    </row>
    <row r="12" spans="1:13" x14ac:dyDescent="0.2">
      <c r="A12" s="152"/>
      <c r="B12" s="153"/>
      <c r="C12" s="153"/>
      <c r="D12" s="153"/>
      <c r="E12" s="153"/>
      <c r="F12" s="153"/>
      <c r="G12" s="153"/>
      <c r="H12" s="153"/>
      <c r="I12" s="154"/>
      <c r="K12" s="99"/>
      <c r="L12" s="100"/>
      <c r="M12" s="101"/>
    </row>
    <row r="13" spans="1:13" x14ac:dyDescent="0.2">
      <c r="A13" s="152"/>
      <c r="B13" s="153"/>
      <c r="C13" s="153"/>
      <c r="D13" s="153"/>
      <c r="E13" s="153"/>
      <c r="F13" s="153"/>
      <c r="G13" s="153"/>
      <c r="H13" s="153"/>
      <c r="I13" s="154"/>
    </row>
    <row r="14" spans="1:13" x14ac:dyDescent="0.2">
      <c r="A14" s="152"/>
      <c r="B14" s="153"/>
      <c r="C14" s="153"/>
      <c r="D14" s="153"/>
      <c r="E14" s="153"/>
      <c r="F14" s="153"/>
      <c r="G14" s="153"/>
      <c r="H14" s="153"/>
      <c r="I14" s="154"/>
    </row>
    <row r="15" spans="1:13" x14ac:dyDescent="0.2">
      <c r="A15" s="152"/>
      <c r="B15" s="153"/>
      <c r="C15" s="153"/>
      <c r="D15" s="153"/>
      <c r="E15" s="153"/>
      <c r="F15" s="153"/>
      <c r="G15" s="153"/>
      <c r="H15" s="153"/>
      <c r="I15" s="154"/>
    </row>
    <row r="16" spans="1:13" ht="24.75" customHeight="1" x14ac:dyDescent="0.2">
      <c r="A16" s="152"/>
      <c r="B16" s="153"/>
      <c r="C16" s="153"/>
      <c r="D16" s="153"/>
      <c r="E16" s="153"/>
      <c r="F16" s="153"/>
      <c r="G16" s="153"/>
      <c r="H16" s="153"/>
      <c r="I16" s="154"/>
    </row>
    <row r="17" spans="1:9" ht="28.5" customHeight="1" x14ac:dyDescent="0.2">
      <c r="A17" s="152"/>
      <c r="B17" s="153"/>
      <c r="C17" s="153"/>
      <c r="D17" s="153"/>
      <c r="E17" s="153"/>
      <c r="F17" s="153"/>
      <c r="G17" s="153"/>
      <c r="H17" s="153"/>
      <c r="I17" s="154"/>
    </row>
    <row r="18" spans="1:9" ht="26.25" customHeight="1" x14ac:dyDescent="0.2">
      <c r="A18" s="155"/>
      <c r="B18" s="156"/>
      <c r="C18" s="156"/>
      <c r="D18" s="156"/>
      <c r="E18" s="156"/>
      <c r="F18" s="156"/>
      <c r="G18" s="156"/>
      <c r="H18" s="156"/>
      <c r="I18" s="157"/>
    </row>
    <row r="19" spans="1:9" x14ac:dyDescent="0.2">
      <c r="A19" s="49"/>
      <c r="B19" s="50"/>
      <c r="C19" s="50"/>
      <c r="D19" s="50"/>
      <c r="E19" s="50"/>
      <c r="F19" s="50"/>
      <c r="G19" s="50"/>
      <c r="H19" s="50"/>
      <c r="I19" s="51"/>
    </row>
    <row r="20" spans="1:9" ht="15" x14ac:dyDescent="0.25">
      <c r="A20" s="158" t="s">
        <v>5</v>
      </c>
      <c r="B20" s="159"/>
      <c r="C20" s="159"/>
      <c r="D20" s="159"/>
      <c r="E20" s="159"/>
      <c r="F20" s="159"/>
      <c r="G20" s="159"/>
      <c r="H20" s="159"/>
      <c r="I20" s="160"/>
    </row>
    <row r="21" spans="1:9" ht="39.75" customHeight="1" x14ac:dyDescent="0.2">
      <c r="A21" s="131" t="s">
        <v>6</v>
      </c>
      <c r="B21" s="132"/>
      <c r="C21" s="132"/>
      <c r="D21" s="132"/>
      <c r="E21" s="132"/>
      <c r="F21" s="132"/>
      <c r="G21" s="132"/>
      <c r="H21" s="132"/>
      <c r="I21" s="133"/>
    </row>
    <row r="22" spans="1:9" ht="15" customHeight="1" x14ac:dyDescent="0.2">
      <c r="A22" s="131"/>
      <c r="B22" s="132"/>
      <c r="C22" s="132"/>
      <c r="D22" s="132"/>
      <c r="E22" s="132"/>
      <c r="F22" s="132"/>
      <c r="G22" s="132"/>
      <c r="H22" s="132"/>
      <c r="I22" s="133"/>
    </row>
    <row r="23" spans="1:9" ht="15" customHeight="1" x14ac:dyDescent="0.2">
      <c r="A23" s="131"/>
      <c r="B23" s="132"/>
      <c r="C23" s="132"/>
      <c r="D23" s="132"/>
      <c r="E23" s="132"/>
      <c r="F23" s="132"/>
      <c r="G23" s="132"/>
      <c r="H23" s="132"/>
      <c r="I23" s="133"/>
    </row>
    <row r="24" spans="1:9" x14ac:dyDescent="0.2">
      <c r="A24" s="134"/>
      <c r="B24" s="135"/>
      <c r="C24" s="135"/>
      <c r="D24" s="135"/>
      <c r="E24" s="135"/>
      <c r="F24" s="135"/>
      <c r="G24" s="135"/>
      <c r="H24" s="135"/>
      <c r="I24" s="136"/>
    </row>
    <row r="25" spans="1:9" x14ac:dyDescent="0.2">
      <c r="A25" s="49"/>
      <c r="B25" s="50"/>
      <c r="C25" s="50"/>
      <c r="D25" s="50"/>
      <c r="E25" s="50"/>
      <c r="F25" s="50"/>
      <c r="G25" s="50"/>
      <c r="H25" s="50"/>
      <c r="I25" s="51"/>
    </row>
    <row r="26" spans="1:9" ht="15" x14ac:dyDescent="0.25">
      <c r="A26" s="158" t="s">
        <v>7</v>
      </c>
      <c r="B26" s="159"/>
      <c r="C26" s="159"/>
      <c r="D26" s="159"/>
      <c r="E26" s="159"/>
      <c r="F26" s="159"/>
      <c r="G26" s="159"/>
      <c r="H26" s="159"/>
      <c r="I26" s="160"/>
    </row>
    <row r="27" spans="1:9" x14ac:dyDescent="0.2">
      <c r="A27" s="128" t="s">
        <v>8</v>
      </c>
      <c r="B27" s="129"/>
      <c r="C27" s="129"/>
      <c r="D27" s="129"/>
      <c r="E27" s="129"/>
      <c r="F27" s="129"/>
      <c r="G27" s="129"/>
      <c r="H27" s="129"/>
      <c r="I27" s="130"/>
    </row>
    <row r="28" spans="1:9" x14ac:dyDescent="0.2">
      <c r="A28" s="131"/>
      <c r="B28" s="132"/>
      <c r="C28" s="132"/>
      <c r="D28" s="132"/>
      <c r="E28" s="132"/>
      <c r="F28" s="132"/>
      <c r="G28" s="132"/>
      <c r="H28" s="132"/>
      <c r="I28" s="133"/>
    </row>
    <row r="29" spans="1:9" x14ac:dyDescent="0.2">
      <c r="A29" s="131"/>
      <c r="B29" s="132"/>
      <c r="C29" s="132"/>
      <c r="D29" s="132"/>
      <c r="E29" s="132"/>
      <c r="F29" s="132"/>
      <c r="G29" s="132"/>
      <c r="H29" s="132"/>
      <c r="I29" s="133"/>
    </row>
    <row r="30" spans="1:9" x14ac:dyDescent="0.2">
      <c r="A30" s="131"/>
      <c r="B30" s="132"/>
      <c r="C30" s="132"/>
      <c r="D30" s="132"/>
      <c r="E30" s="132"/>
      <c r="F30" s="132"/>
      <c r="G30" s="132"/>
      <c r="H30" s="132"/>
      <c r="I30" s="133"/>
    </row>
    <row r="31" spans="1:9" x14ac:dyDescent="0.2">
      <c r="A31" s="131"/>
      <c r="B31" s="132"/>
      <c r="C31" s="132"/>
      <c r="D31" s="132"/>
      <c r="E31" s="132"/>
      <c r="F31" s="132"/>
      <c r="G31" s="132"/>
      <c r="H31" s="132"/>
      <c r="I31" s="133"/>
    </row>
    <row r="32" spans="1:9" x14ac:dyDescent="0.2">
      <c r="A32" s="131"/>
      <c r="B32" s="132"/>
      <c r="C32" s="132"/>
      <c r="D32" s="132"/>
      <c r="E32" s="132"/>
      <c r="F32" s="132"/>
      <c r="G32" s="132"/>
      <c r="H32" s="132"/>
      <c r="I32" s="133"/>
    </row>
    <row r="33" spans="1:13" ht="35.25" customHeight="1" x14ac:dyDescent="0.2">
      <c r="A33" s="134"/>
      <c r="B33" s="135"/>
      <c r="C33" s="135"/>
      <c r="D33" s="135"/>
      <c r="E33" s="135"/>
      <c r="F33" s="135"/>
      <c r="G33" s="135"/>
      <c r="H33" s="135"/>
      <c r="I33" s="136"/>
    </row>
    <row r="34" spans="1:13" x14ac:dyDescent="0.2">
      <c r="A34" s="49"/>
      <c r="B34" s="50"/>
      <c r="C34" s="50"/>
      <c r="D34" s="50"/>
      <c r="E34" s="50"/>
      <c r="F34" s="50"/>
      <c r="G34" s="50"/>
      <c r="H34" s="50"/>
      <c r="I34" s="51"/>
    </row>
    <row r="35" spans="1:13" ht="15" x14ac:dyDescent="0.25">
      <c r="A35" s="158" t="s">
        <v>9</v>
      </c>
      <c r="B35" s="159"/>
      <c r="C35" s="159"/>
      <c r="D35" s="159"/>
      <c r="E35" s="159"/>
      <c r="F35" s="159"/>
      <c r="G35" s="159"/>
      <c r="H35" s="159"/>
      <c r="I35" s="160"/>
    </row>
    <row r="36" spans="1:13" x14ac:dyDescent="0.2">
      <c r="A36" s="131" t="s">
        <v>10</v>
      </c>
      <c r="B36" s="132"/>
      <c r="C36" s="132"/>
      <c r="D36" s="132"/>
      <c r="E36" s="132"/>
      <c r="F36" s="132"/>
      <c r="G36" s="132"/>
      <c r="H36" s="132"/>
      <c r="I36" s="133"/>
    </row>
    <row r="37" spans="1:13" x14ac:dyDescent="0.2">
      <c r="A37" s="131"/>
      <c r="B37" s="132"/>
      <c r="C37" s="132"/>
      <c r="D37" s="132"/>
      <c r="E37" s="132"/>
      <c r="F37" s="132"/>
      <c r="G37" s="132"/>
      <c r="H37" s="132"/>
      <c r="I37" s="133"/>
    </row>
    <row r="38" spans="1:13" x14ac:dyDescent="0.2">
      <c r="A38" s="131"/>
      <c r="B38" s="132"/>
      <c r="C38" s="132"/>
      <c r="D38" s="132"/>
      <c r="E38" s="132"/>
      <c r="F38" s="132"/>
      <c r="G38" s="132"/>
      <c r="H38" s="132"/>
      <c r="I38" s="133"/>
    </row>
    <row r="39" spans="1:13" x14ac:dyDescent="0.2">
      <c r="A39" s="131"/>
      <c r="B39" s="132"/>
      <c r="C39" s="132"/>
      <c r="D39" s="132"/>
      <c r="E39" s="132"/>
      <c r="F39" s="132"/>
      <c r="G39" s="132"/>
      <c r="H39" s="132"/>
      <c r="I39" s="133"/>
    </row>
    <row r="40" spans="1:13" x14ac:dyDescent="0.2">
      <c r="A40" s="131"/>
      <c r="B40" s="132"/>
      <c r="C40" s="132"/>
      <c r="D40" s="132"/>
      <c r="E40" s="132"/>
      <c r="F40" s="132"/>
      <c r="G40" s="132"/>
      <c r="H40" s="132"/>
      <c r="I40" s="133"/>
    </row>
    <row r="41" spans="1:13" x14ac:dyDescent="0.2">
      <c r="A41" s="134"/>
      <c r="B41" s="135"/>
      <c r="C41" s="135"/>
      <c r="D41" s="135"/>
      <c r="E41" s="135"/>
      <c r="F41" s="135"/>
      <c r="G41" s="135"/>
      <c r="H41" s="135"/>
      <c r="I41" s="136"/>
    </row>
    <row r="42" spans="1:13" x14ac:dyDescent="0.2">
      <c r="A42" s="49"/>
      <c r="B42" s="50"/>
      <c r="C42" s="50"/>
      <c r="D42" s="50"/>
      <c r="E42" s="50"/>
      <c r="F42" s="50"/>
      <c r="G42" s="50"/>
      <c r="H42" s="50"/>
      <c r="I42" s="51"/>
    </row>
    <row r="43" spans="1:13" ht="15" x14ac:dyDescent="0.25">
      <c r="A43" s="158" t="s">
        <v>11</v>
      </c>
      <c r="B43" s="159"/>
      <c r="C43" s="159"/>
      <c r="D43" s="159"/>
      <c r="E43" s="159"/>
      <c r="F43" s="159"/>
      <c r="G43" s="159"/>
      <c r="H43" s="159"/>
      <c r="I43" s="160"/>
    </row>
    <row r="44" spans="1:13" x14ac:dyDescent="0.2">
      <c r="A44" s="128" t="s">
        <v>12</v>
      </c>
      <c r="B44" s="129"/>
      <c r="C44" s="129"/>
      <c r="D44" s="129"/>
      <c r="E44" s="129"/>
      <c r="F44" s="129"/>
      <c r="G44" s="129"/>
      <c r="H44" s="129"/>
      <c r="I44" s="130"/>
      <c r="M44" s="52"/>
    </row>
    <row r="45" spans="1:13" x14ac:dyDescent="0.2">
      <c r="A45" s="131"/>
      <c r="B45" s="132"/>
      <c r="C45" s="132"/>
      <c r="D45" s="132"/>
      <c r="E45" s="132"/>
      <c r="F45" s="132"/>
      <c r="G45" s="132"/>
      <c r="H45" s="132"/>
      <c r="I45" s="133"/>
    </row>
    <row r="46" spans="1:13" x14ac:dyDescent="0.2">
      <c r="A46" s="131"/>
      <c r="B46" s="132"/>
      <c r="C46" s="132"/>
      <c r="D46" s="132"/>
      <c r="E46" s="132"/>
      <c r="F46" s="132"/>
      <c r="G46" s="132"/>
      <c r="H46" s="132"/>
      <c r="I46" s="133"/>
    </row>
    <row r="47" spans="1:13" x14ac:dyDescent="0.2">
      <c r="A47" s="131"/>
      <c r="B47" s="132"/>
      <c r="C47" s="132"/>
      <c r="D47" s="132"/>
      <c r="E47" s="132"/>
      <c r="F47" s="132"/>
      <c r="G47" s="132"/>
      <c r="H47" s="132"/>
      <c r="I47" s="133"/>
    </row>
    <row r="48" spans="1:13" x14ac:dyDescent="0.2">
      <c r="A48" s="131"/>
      <c r="B48" s="132"/>
      <c r="C48" s="132"/>
      <c r="D48" s="132"/>
      <c r="E48" s="132"/>
      <c r="F48" s="132"/>
      <c r="G48" s="132"/>
      <c r="H48" s="132"/>
      <c r="I48" s="133"/>
    </row>
    <row r="49" spans="1:9" x14ac:dyDescent="0.2">
      <c r="A49" s="134"/>
      <c r="B49" s="135"/>
      <c r="C49" s="135"/>
      <c r="D49" s="135"/>
      <c r="E49" s="135"/>
      <c r="F49" s="135"/>
      <c r="G49" s="135"/>
      <c r="H49" s="135"/>
      <c r="I49" s="136"/>
    </row>
    <row r="50" spans="1:9" x14ac:dyDescent="0.2">
      <c r="A50" s="49"/>
      <c r="B50" s="50"/>
      <c r="C50" s="50"/>
      <c r="D50" s="50"/>
      <c r="E50" s="50"/>
      <c r="F50" s="50"/>
      <c r="G50" s="50"/>
      <c r="H50" s="50"/>
      <c r="I50" s="51"/>
    </row>
    <row r="51" spans="1:9" ht="15" x14ac:dyDescent="0.25">
      <c r="A51" s="158" t="s">
        <v>13</v>
      </c>
      <c r="B51" s="159"/>
      <c r="C51" s="159"/>
      <c r="D51" s="159"/>
      <c r="E51" s="159"/>
      <c r="F51" s="159"/>
      <c r="G51" s="159"/>
      <c r="H51" s="159"/>
      <c r="I51" s="160"/>
    </row>
    <row r="52" spans="1:9" x14ac:dyDescent="0.2">
      <c r="A52" s="131" t="s">
        <v>14</v>
      </c>
      <c r="B52" s="132"/>
      <c r="C52" s="132"/>
      <c r="D52" s="132"/>
      <c r="E52" s="132"/>
      <c r="F52" s="132"/>
      <c r="G52" s="132"/>
      <c r="H52" s="132"/>
      <c r="I52" s="133"/>
    </row>
    <row r="53" spans="1:9" x14ac:dyDescent="0.2">
      <c r="A53" s="131"/>
      <c r="B53" s="132"/>
      <c r="C53" s="132"/>
      <c r="D53" s="132"/>
      <c r="E53" s="132"/>
      <c r="F53" s="132"/>
      <c r="G53" s="132"/>
      <c r="H53" s="132"/>
      <c r="I53" s="133"/>
    </row>
    <row r="54" spans="1:9" x14ac:dyDescent="0.2">
      <c r="A54" s="131"/>
      <c r="B54" s="132"/>
      <c r="C54" s="132"/>
      <c r="D54" s="132"/>
      <c r="E54" s="132"/>
      <c r="F54" s="132"/>
      <c r="G54" s="132"/>
      <c r="H54" s="132"/>
      <c r="I54" s="133"/>
    </row>
    <row r="55" spans="1:9" x14ac:dyDescent="0.2">
      <c r="A55" s="131"/>
      <c r="B55" s="132"/>
      <c r="C55" s="132"/>
      <c r="D55" s="132"/>
      <c r="E55" s="132"/>
      <c r="F55" s="132"/>
      <c r="G55" s="132"/>
      <c r="H55" s="132"/>
      <c r="I55" s="133"/>
    </row>
    <row r="56" spans="1:9" x14ac:dyDescent="0.2">
      <c r="A56" s="131"/>
      <c r="B56" s="132"/>
      <c r="C56" s="132"/>
      <c r="D56" s="132"/>
      <c r="E56" s="132"/>
      <c r="F56" s="132"/>
      <c r="G56" s="132"/>
      <c r="H56" s="132"/>
      <c r="I56" s="133"/>
    </row>
    <row r="57" spans="1:9" x14ac:dyDescent="0.2">
      <c r="A57" s="131"/>
      <c r="B57" s="132"/>
      <c r="C57" s="132"/>
      <c r="D57" s="132"/>
      <c r="E57" s="132"/>
      <c r="F57" s="132"/>
      <c r="G57" s="132"/>
      <c r="H57" s="132"/>
      <c r="I57" s="133"/>
    </row>
    <row r="58" spans="1:9" x14ac:dyDescent="0.2">
      <c r="A58" s="134"/>
      <c r="B58" s="135"/>
      <c r="C58" s="135"/>
      <c r="D58" s="135"/>
      <c r="E58" s="135"/>
      <c r="F58" s="135"/>
      <c r="G58" s="135"/>
      <c r="H58" s="135"/>
      <c r="I58" s="136"/>
    </row>
    <row r="59" spans="1:9" x14ac:dyDescent="0.2">
      <c r="A59" s="122"/>
      <c r="B59" s="123"/>
      <c r="C59" s="123"/>
      <c r="D59" s="123"/>
      <c r="E59" s="123"/>
      <c r="F59" s="123"/>
      <c r="G59" s="123"/>
      <c r="H59" s="123"/>
      <c r="I59" s="124"/>
    </row>
    <row r="60" spans="1:9" ht="15" x14ac:dyDescent="0.25">
      <c r="A60" s="119" t="s">
        <v>15</v>
      </c>
      <c r="B60" s="120"/>
      <c r="C60" s="120"/>
      <c r="D60" s="120"/>
      <c r="E60" s="120"/>
      <c r="F60" s="120"/>
      <c r="G60" s="120"/>
      <c r="H60" s="120"/>
      <c r="I60" s="121"/>
    </row>
    <row r="61" spans="1:9" x14ac:dyDescent="0.2">
      <c r="A61" s="128" t="s">
        <v>16</v>
      </c>
      <c r="B61" s="129"/>
      <c r="C61" s="129"/>
      <c r="D61" s="129"/>
      <c r="E61" s="129"/>
      <c r="F61" s="129"/>
      <c r="G61" s="129"/>
      <c r="H61" s="129"/>
      <c r="I61" s="130"/>
    </row>
    <row r="62" spans="1:9" x14ac:dyDescent="0.2">
      <c r="A62" s="131"/>
      <c r="B62" s="132"/>
      <c r="C62" s="132"/>
      <c r="D62" s="132"/>
      <c r="E62" s="132"/>
      <c r="F62" s="132"/>
      <c r="G62" s="132"/>
      <c r="H62" s="132"/>
      <c r="I62" s="133"/>
    </row>
    <row r="63" spans="1:9" x14ac:dyDescent="0.2">
      <c r="A63" s="131"/>
      <c r="B63" s="132"/>
      <c r="C63" s="132"/>
      <c r="D63" s="132"/>
      <c r="E63" s="132"/>
      <c r="F63" s="132"/>
      <c r="G63" s="132"/>
      <c r="H63" s="132"/>
      <c r="I63" s="133"/>
    </row>
    <row r="64" spans="1:9" x14ac:dyDescent="0.2">
      <c r="A64" s="131"/>
      <c r="B64" s="132"/>
      <c r="C64" s="132"/>
      <c r="D64" s="132"/>
      <c r="E64" s="132"/>
      <c r="F64" s="132"/>
      <c r="G64" s="132"/>
      <c r="H64" s="132"/>
      <c r="I64" s="133"/>
    </row>
    <row r="65" spans="1:9" x14ac:dyDescent="0.2">
      <c r="A65" s="134"/>
      <c r="B65" s="135"/>
      <c r="C65" s="135"/>
      <c r="D65" s="135"/>
      <c r="E65" s="135"/>
      <c r="F65" s="135"/>
      <c r="G65" s="135"/>
      <c r="H65" s="135"/>
      <c r="I65" s="136"/>
    </row>
    <row r="67" spans="1:9" ht="15" x14ac:dyDescent="0.25">
      <c r="A67" s="198" t="s">
        <v>223</v>
      </c>
      <c r="B67" s="198"/>
      <c r="C67" s="198"/>
      <c r="D67" s="198"/>
      <c r="E67" s="198"/>
      <c r="F67" s="198"/>
      <c r="G67" s="198"/>
      <c r="H67" s="198"/>
      <c r="I67" s="198"/>
    </row>
    <row r="68" spans="1:9" x14ac:dyDescent="0.2">
      <c r="A68" s="199" t="s">
        <v>224</v>
      </c>
      <c r="B68" s="199"/>
      <c r="C68" s="199"/>
      <c r="D68" s="199"/>
      <c r="E68" s="199"/>
      <c r="F68" s="199"/>
      <c r="G68" s="199"/>
      <c r="H68" s="199"/>
      <c r="I68" s="199"/>
    </row>
    <row r="69" spans="1:9" x14ac:dyDescent="0.2">
      <c r="A69" s="199"/>
      <c r="B69" s="199"/>
      <c r="C69" s="199"/>
      <c r="D69" s="199"/>
      <c r="E69" s="199"/>
      <c r="F69" s="199"/>
      <c r="G69" s="199"/>
      <c r="H69" s="199"/>
      <c r="I69" s="199"/>
    </row>
    <row r="70" spans="1:9" x14ac:dyDescent="0.2">
      <c r="A70" s="199"/>
      <c r="B70" s="199"/>
      <c r="C70" s="199"/>
      <c r="D70" s="199"/>
      <c r="E70" s="199"/>
      <c r="F70" s="199"/>
      <c r="G70" s="199"/>
      <c r="H70" s="199"/>
      <c r="I70" s="199"/>
    </row>
    <row r="71" spans="1:9" x14ac:dyDescent="0.2">
      <c r="A71" s="199"/>
      <c r="B71" s="199"/>
      <c r="C71" s="199"/>
      <c r="D71" s="199"/>
      <c r="E71" s="199"/>
      <c r="F71" s="199"/>
      <c r="G71" s="199"/>
      <c r="H71" s="199"/>
      <c r="I71" s="199"/>
    </row>
    <row r="72" spans="1:9" x14ac:dyDescent="0.2">
      <c r="A72" s="199"/>
      <c r="B72" s="199"/>
      <c r="C72" s="199"/>
      <c r="D72" s="199"/>
      <c r="E72" s="199"/>
      <c r="F72" s="199"/>
      <c r="G72" s="199"/>
      <c r="H72" s="199"/>
      <c r="I72" s="199"/>
    </row>
    <row r="73" spans="1:9" x14ac:dyDescent="0.2">
      <c r="A73" s="199"/>
      <c r="B73" s="199"/>
      <c r="C73" s="199"/>
      <c r="D73" s="199"/>
      <c r="E73" s="199"/>
      <c r="F73" s="199"/>
      <c r="G73" s="199"/>
      <c r="H73" s="199"/>
      <c r="I73" s="199"/>
    </row>
    <row r="74" spans="1:9" x14ac:dyDescent="0.2">
      <c r="A74" s="199"/>
      <c r="B74" s="199"/>
      <c r="C74" s="199"/>
      <c r="D74" s="199"/>
      <c r="E74" s="199"/>
      <c r="F74" s="199"/>
      <c r="G74" s="199"/>
      <c r="H74" s="199"/>
      <c r="I74" s="199"/>
    </row>
  </sheetData>
  <mergeCells count="16">
    <mergeCell ref="A67:I67"/>
    <mergeCell ref="A68:I74"/>
    <mergeCell ref="A61:I65"/>
    <mergeCell ref="A10:I10"/>
    <mergeCell ref="A6:I8"/>
    <mergeCell ref="A11:I18"/>
    <mergeCell ref="A52:I58"/>
    <mergeCell ref="A51:I51"/>
    <mergeCell ref="A27:I33"/>
    <mergeCell ref="A36:I41"/>
    <mergeCell ref="A44:I49"/>
    <mergeCell ref="A21:I24"/>
    <mergeCell ref="A43:I43"/>
    <mergeCell ref="A35:I35"/>
    <mergeCell ref="A20:I20"/>
    <mergeCell ref="A26:I26"/>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6512E-281C-4951-AC55-2B33D419B01F}">
  <dimension ref="A1:B10"/>
  <sheetViews>
    <sheetView workbookViewId="0">
      <selection activeCell="B31" sqref="B31"/>
    </sheetView>
  </sheetViews>
  <sheetFormatPr defaultColWidth="9.140625" defaultRowHeight="14.25" x14ac:dyDescent="0.2"/>
  <cols>
    <col min="1" max="1" width="51.85546875" style="5" customWidth="1"/>
    <col min="2" max="2" width="58.28515625" style="5" customWidth="1"/>
    <col min="3" max="16384" width="9.140625" style="5"/>
  </cols>
  <sheetData>
    <row r="1" spans="1:2" ht="20.25" x14ac:dyDescent="0.3">
      <c r="A1" s="161" t="s">
        <v>17</v>
      </c>
      <c r="B1" s="161"/>
    </row>
    <row r="2" spans="1:2" ht="15" x14ac:dyDescent="0.25">
      <c r="A2" s="164" t="s">
        <v>18</v>
      </c>
      <c r="B2" s="165"/>
    </row>
    <row r="3" spans="1:2" x14ac:dyDescent="0.2">
      <c r="A3" s="102" t="s">
        <v>19</v>
      </c>
      <c r="B3" s="12"/>
    </row>
    <row r="4" spans="1:2" x14ac:dyDescent="0.2">
      <c r="A4" s="102" t="s">
        <v>20</v>
      </c>
      <c r="B4" s="12"/>
    </row>
    <row r="5" spans="1:2" x14ac:dyDescent="0.2">
      <c r="A5" s="102" t="s">
        <v>21</v>
      </c>
      <c r="B5" s="12"/>
    </row>
    <row r="6" spans="1:2" x14ac:dyDescent="0.2">
      <c r="A6" s="102" t="s">
        <v>22</v>
      </c>
      <c r="B6" s="12"/>
    </row>
    <row r="7" spans="1:2" x14ac:dyDescent="0.2">
      <c r="A7" s="102" t="s">
        <v>23</v>
      </c>
      <c r="B7" s="12"/>
    </row>
    <row r="8" spans="1:2" ht="15" x14ac:dyDescent="0.25">
      <c r="A8" s="162" t="s">
        <v>24</v>
      </c>
      <c r="B8" s="163"/>
    </row>
    <row r="9" spans="1:2" ht="25.5" x14ac:dyDescent="0.2">
      <c r="A9" s="102" t="s">
        <v>25</v>
      </c>
      <c r="B9" s="12"/>
    </row>
    <row r="10" spans="1:2" ht="25.5" x14ac:dyDescent="0.2">
      <c r="A10" s="102" t="s">
        <v>26</v>
      </c>
      <c r="B10" s="12"/>
    </row>
  </sheetData>
  <mergeCells count="3">
    <mergeCell ref="A1:B1"/>
    <mergeCell ref="A8:B8"/>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A1BFC-6A5A-4C44-A026-F3AAF500C127}">
  <dimension ref="A1:B56"/>
  <sheetViews>
    <sheetView topLeftCell="A25" workbookViewId="0">
      <selection activeCell="E18" sqref="E18"/>
    </sheetView>
  </sheetViews>
  <sheetFormatPr defaultColWidth="9.140625" defaultRowHeight="12.75" x14ac:dyDescent="0.2"/>
  <cols>
    <col min="1" max="1" width="60.140625" style="11" customWidth="1"/>
    <col min="2" max="2" width="79.28515625" style="11" customWidth="1"/>
    <col min="3" max="3" width="15.140625" style="4" customWidth="1"/>
    <col min="4" max="16384" width="9.140625" style="4"/>
  </cols>
  <sheetData>
    <row r="1" spans="1:2" s="13" customFormat="1" ht="20.25" x14ac:dyDescent="0.3">
      <c r="A1" s="166" t="s">
        <v>27</v>
      </c>
      <c r="B1" s="166"/>
    </row>
    <row r="2" spans="1:2" ht="16.5" customHeight="1" x14ac:dyDescent="0.25">
      <c r="A2" s="164" t="s">
        <v>28</v>
      </c>
      <c r="B2" s="165"/>
    </row>
    <row r="3" spans="1:2" ht="14.25" x14ac:dyDescent="0.2">
      <c r="A3" s="102" t="s">
        <v>29</v>
      </c>
      <c r="B3" s="12"/>
    </row>
    <row r="4" spans="1:2" ht="14.25" x14ac:dyDescent="0.2">
      <c r="A4" s="102" t="s">
        <v>30</v>
      </c>
      <c r="B4" s="12"/>
    </row>
    <row r="5" spans="1:2" ht="14.25" x14ac:dyDescent="0.2">
      <c r="A5" s="102" t="s">
        <v>31</v>
      </c>
      <c r="B5" s="12"/>
    </row>
    <row r="6" spans="1:2" ht="14.25" x14ac:dyDescent="0.2">
      <c r="A6" s="102" t="s">
        <v>32</v>
      </c>
      <c r="B6" s="12"/>
    </row>
    <row r="7" spans="1:2" ht="14.25" x14ac:dyDescent="0.2">
      <c r="A7" s="102" t="s">
        <v>33</v>
      </c>
      <c r="B7" s="12"/>
    </row>
    <row r="8" spans="1:2" ht="14.25" x14ac:dyDescent="0.2">
      <c r="A8" s="102" t="s">
        <v>34</v>
      </c>
      <c r="B8" s="12"/>
    </row>
    <row r="9" spans="1:2" ht="25.5" x14ac:dyDescent="0.2">
      <c r="A9" s="102" t="s">
        <v>35</v>
      </c>
      <c r="B9" s="12"/>
    </row>
    <row r="10" spans="1:2" ht="14.25" x14ac:dyDescent="0.2">
      <c r="A10" s="102" t="s">
        <v>36</v>
      </c>
      <c r="B10" s="12"/>
    </row>
    <row r="11" spans="1:2" ht="14.25" x14ac:dyDescent="0.2">
      <c r="A11" s="102" t="s">
        <v>37</v>
      </c>
      <c r="B11" s="12"/>
    </row>
    <row r="12" spans="1:2" ht="14.25" x14ac:dyDescent="0.2">
      <c r="A12" s="103" t="s">
        <v>38</v>
      </c>
      <c r="B12" s="12"/>
    </row>
    <row r="13" spans="1:2" ht="14.25" x14ac:dyDescent="0.2">
      <c r="A13" s="200" t="s">
        <v>225</v>
      </c>
      <c r="B13" s="12"/>
    </row>
    <row r="14" spans="1:2" ht="14.25" x14ac:dyDescent="0.2">
      <c r="A14" s="102" t="s">
        <v>39</v>
      </c>
      <c r="B14" s="12"/>
    </row>
    <row r="15" spans="1:2" ht="38.25" x14ac:dyDescent="0.2">
      <c r="A15" s="102" t="s">
        <v>226</v>
      </c>
      <c r="B15" s="12"/>
    </row>
    <row r="16" spans="1:2" ht="25.5" x14ac:dyDescent="0.2">
      <c r="A16" s="102" t="s">
        <v>227</v>
      </c>
      <c r="B16" s="12"/>
    </row>
    <row r="17" spans="1:2" ht="14.25" x14ac:dyDescent="0.2">
      <c r="A17" s="102" t="s">
        <v>40</v>
      </c>
      <c r="B17" s="12"/>
    </row>
    <row r="18" spans="1:2" ht="25.5" x14ac:dyDescent="0.2">
      <c r="A18" s="103" t="s">
        <v>41</v>
      </c>
      <c r="B18" s="12"/>
    </row>
    <row r="19" spans="1:2" ht="25.5" x14ac:dyDescent="0.2">
      <c r="A19" s="103" t="s">
        <v>228</v>
      </c>
      <c r="B19" s="12"/>
    </row>
    <row r="20" spans="1:2" ht="25.5" x14ac:dyDescent="0.2">
      <c r="A20" s="102" t="s">
        <v>42</v>
      </c>
      <c r="B20" s="12"/>
    </row>
    <row r="21" spans="1:2" ht="14.25" x14ac:dyDescent="0.2">
      <c r="A21" s="102" t="s">
        <v>43</v>
      </c>
      <c r="B21" s="12"/>
    </row>
    <row r="22" spans="1:2" ht="14.25" x14ac:dyDescent="0.2">
      <c r="A22" s="103" t="s">
        <v>44</v>
      </c>
      <c r="B22" s="12"/>
    </row>
    <row r="23" spans="1:2" ht="14.25" x14ac:dyDescent="0.2">
      <c r="A23" s="102" t="s">
        <v>45</v>
      </c>
      <c r="B23" s="12"/>
    </row>
    <row r="24" spans="1:2" ht="38.25" x14ac:dyDescent="0.2">
      <c r="A24" s="104" t="s">
        <v>46</v>
      </c>
      <c r="B24" s="12"/>
    </row>
    <row r="25" spans="1:2" ht="14.25" x14ac:dyDescent="0.2">
      <c r="A25" s="103" t="s">
        <v>47</v>
      </c>
      <c r="B25" s="12"/>
    </row>
    <row r="26" spans="1:2" ht="14.25" x14ac:dyDescent="0.2">
      <c r="A26" s="103" t="s">
        <v>48</v>
      </c>
      <c r="B26" s="12"/>
    </row>
    <row r="27" spans="1:2" ht="14.25" x14ac:dyDescent="0.2">
      <c r="A27" s="103" t="s">
        <v>49</v>
      </c>
      <c r="B27" s="12"/>
    </row>
    <row r="28" spans="1:2" ht="14.25" x14ac:dyDescent="0.2">
      <c r="A28" s="103" t="s">
        <v>50</v>
      </c>
      <c r="B28" s="12"/>
    </row>
    <row r="29" spans="1:2" ht="14.25" x14ac:dyDescent="0.2">
      <c r="A29" s="103" t="s">
        <v>51</v>
      </c>
      <c r="B29" s="12"/>
    </row>
    <row r="30" spans="1:2" ht="14.25" x14ac:dyDescent="0.2">
      <c r="A30" s="103" t="s">
        <v>52</v>
      </c>
      <c r="B30" s="12"/>
    </row>
    <row r="31" spans="1:2" ht="14.25" x14ac:dyDescent="0.2">
      <c r="A31" s="103" t="s">
        <v>53</v>
      </c>
      <c r="B31" s="12"/>
    </row>
    <row r="32" spans="1:2" ht="14.25" x14ac:dyDescent="0.2">
      <c r="A32" s="103" t="s">
        <v>54</v>
      </c>
      <c r="B32" s="12"/>
    </row>
    <row r="33" spans="1:2" ht="14.25" x14ac:dyDescent="0.2">
      <c r="A33" s="103" t="s">
        <v>55</v>
      </c>
      <c r="B33" s="12"/>
    </row>
    <row r="34" spans="1:2" ht="14.25" x14ac:dyDescent="0.2">
      <c r="A34" s="103" t="s">
        <v>56</v>
      </c>
      <c r="B34" s="12"/>
    </row>
    <row r="35" spans="1:2" ht="14.25" x14ac:dyDescent="0.2">
      <c r="A35" s="103" t="s">
        <v>57</v>
      </c>
      <c r="B35" s="12"/>
    </row>
    <row r="36" spans="1:2" ht="14.25" x14ac:dyDescent="0.2">
      <c r="A36" s="102" t="s">
        <v>58</v>
      </c>
      <c r="B36" s="12"/>
    </row>
    <row r="37" spans="1:2" ht="14.25" x14ac:dyDescent="0.2">
      <c r="A37" s="102" t="s">
        <v>59</v>
      </c>
      <c r="B37" s="12"/>
    </row>
    <row r="38" spans="1:2" ht="14.25" x14ac:dyDescent="0.2">
      <c r="A38" s="102" t="s">
        <v>60</v>
      </c>
      <c r="B38" s="12"/>
    </row>
    <row r="39" spans="1:2" ht="14.25" x14ac:dyDescent="0.2">
      <c r="A39" s="102" t="s">
        <v>61</v>
      </c>
      <c r="B39" s="12"/>
    </row>
    <row r="40" spans="1:2" ht="15" x14ac:dyDescent="0.25">
      <c r="A40" s="162" t="s">
        <v>62</v>
      </c>
      <c r="B40" s="163"/>
    </row>
    <row r="41" spans="1:2" ht="14.25" x14ac:dyDescent="0.2">
      <c r="A41" s="102" t="s">
        <v>63</v>
      </c>
      <c r="B41" s="12"/>
    </row>
    <row r="42" spans="1:2" ht="14.25" x14ac:dyDescent="0.2">
      <c r="A42" s="102" t="s">
        <v>64</v>
      </c>
      <c r="B42" s="24"/>
    </row>
    <row r="43" spans="1:2" ht="38.25" x14ac:dyDescent="0.2">
      <c r="A43" s="102" t="s">
        <v>65</v>
      </c>
      <c r="B43" s="12"/>
    </row>
    <row r="44" spans="1:2" ht="14.25" x14ac:dyDescent="0.2">
      <c r="A44" s="102" t="s">
        <v>66</v>
      </c>
      <c r="B44" s="12"/>
    </row>
    <row r="45" spans="1:2" ht="15" x14ac:dyDescent="0.25">
      <c r="A45" s="162" t="s">
        <v>67</v>
      </c>
      <c r="B45" s="163"/>
    </row>
    <row r="46" spans="1:2" ht="27.6" customHeight="1" x14ac:dyDescent="0.2">
      <c r="A46" s="102" t="s">
        <v>68</v>
      </c>
      <c r="B46" s="12"/>
    </row>
    <row r="47" spans="1:2" ht="14.25" x14ac:dyDescent="0.2">
      <c r="A47" s="102" t="s">
        <v>69</v>
      </c>
      <c r="B47" s="12"/>
    </row>
    <row r="48" spans="1:2" ht="14.25" x14ac:dyDescent="0.2">
      <c r="A48" s="102" t="s">
        <v>70</v>
      </c>
      <c r="B48" s="12"/>
    </row>
    <row r="49" spans="1:2" ht="14.25" x14ac:dyDescent="0.2">
      <c r="A49" s="102" t="s">
        <v>71</v>
      </c>
      <c r="B49" s="12"/>
    </row>
    <row r="50" spans="1:2" ht="14.25" x14ac:dyDescent="0.2">
      <c r="A50" s="102" t="s">
        <v>72</v>
      </c>
      <c r="B50" s="12"/>
    </row>
    <row r="51" spans="1:2" ht="14.25" x14ac:dyDescent="0.2">
      <c r="A51" s="102" t="s">
        <v>73</v>
      </c>
      <c r="B51" s="12"/>
    </row>
    <row r="52" spans="1:2" ht="14.25" x14ac:dyDescent="0.2">
      <c r="A52" s="102" t="s">
        <v>74</v>
      </c>
      <c r="B52" s="12"/>
    </row>
    <row r="53" spans="1:2" ht="14.25" x14ac:dyDescent="0.2">
      <c r="A53" s="102" t="s">
        <v>75</v>
      </c>
      <c r="B53" s="12"/>
    </row>
    <row r="54" spans="1:2" ht="25.5" x14ac:dyDescent="0.2">
      <c r="A54" s="102" t="s">
        <v>76</v>
      </c>
      <c r="B54" s="12"/>
    </row>
    <row r="55" spans="1:2" ht="14.25" x14ac:dyDescent="0.2">
      <c r="A55" s="102" t="s">
        <v>75</v>
      </c>
      <c r="B55" s="12"/>
    </row>
    <row r="56" spans="1:2" ht="25.5" x14ac:dyDescent="0.2">
      <c r="A56" s="102" t="s">
        <v>76</v>
      </c>
      <c r="B56" s="12"/>
    </row>
  </sheetData>
  <mergeCells count="4">
    <mergeCell ref="A1:B1"/>
    <mergeCell ref="A2:B2"/>
    <mergeCell ref="A40:B40"/>
    <mergeCell ref="A45:B45"/>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FF185-59B0-4C2D-889A-76E0A159C00C}">
  <dimension ref="A1:G32"/>
  <sheetViews>
    <sheetView topLeftCell="A2" workbookViewId="0">
      <selection activeCell="I32" sqref="I32"/>
    </sheetView>
  </sheetViews>
  <sheetFormatPr defaultColWidth="9.140625" defaultRowHeight="12.75" x14ac:dyDescent="0.2"/>
  <cols>
    <col min="1" max="1" width="46.7109375" style="4" customWidth="1"/>
    <col min="2" max="4" width="14.5703125" style="4" customWidth="1"/>
    <col min="5" max="5" width="15.85546875" style="4" customWidth="1"/>
    <col min="6" max="6" width="18.85546875" style="4" customWidth="1"/>
    <col min="7" max="7" width="21.140625" style="4" customWidth="1"/>
    <col min="8" max="16384" width="9.140625" style="4"/>
  </cols>
  <sheetData>
    <row r="1" spans="1:7" ht="20.25" x14ac:dyDescent="0.3">
      <c r="A1" s="161" t="s">
        <v>7</v>
      </c>
      <c r="B1" s="161"/>
      <c r="C1" s="161"/>
      <c r="D1" s="161"/>
      <c r="E1" s="161"/>
      <c r="F1" s="161"/>
      <c r="G1" s="161"/>
    </row>
    <row r="2" spans="1:7" ht="76.5" x14ac:dyDescent="0.2">
      <c r="A2" s="30" t="s">
        <v>77</v>
      </c>
      <c r="B2" s="30" t="s">
        <v>78</v>
      </c>
      <c r="C2" s="167" t="s">
        <v>79</v>
      </c>
      <c r="D2" s="168"/>
      <c r="E2" s="30" t="s">
        <v>80</v>
      </c>
      <c r="F2" s="30" t="s">
        <v>229</v>
      </c>
      <c r="G2" s="30" t="s">
        <v>81</v>
      </c>
    </row>
    <row r="3" spans="1:7" x14ac:dyDescent="0.2">
      <c r="A3" s="58" t="s">
        <v>82</v>
      </c>
      <c r="B3" s="31"/>
      <c r="C3" s="169"/>
      <c r="D3" s="170"/>
      <c r="E3" s="31"/>
      <c r="F3" s="31"/>
      <c r="G3" s="32"/>
    </row>
    <row r="4" spans="1:7" x14ac:dyDescent="0.2">
      <c r="A4" s="6" t="s">
        <v>83</v>
      </c>
      <c r="B4" s="7"/>
      <c r="C4" s="7"/>
      <c r="D4" s="7"/>
      <c r="E4" s="8"/>
      <c r="F4" s="201" t="e">
        <f>E4/G4</f>
        <v>#N/A</v>
      </c>
      <c r="G4" s="89" t="e">
        <f>VLOOKUP('[1]Project Information'!B3,[1]AMR!A2:F12,2,FALSE)</f>
        <v>#N/A</v>
      </c>
    </row>
    <row r="5" spans="1:7" x14ac:dyDescent="0.2">
      <c r="A5" s="6" t="s">
        <v>84</v>
      </c>
      <c r="B5" s="7"/>
      <c r="C5" s="7"/>
      <c r="D5" s="7"/>
      <c r="E5" s="8"/>
      <c r="F5" s="201" t="e">
        <f t="shared" ref="F5:F8" si="0">E5/G5</f>
        <v>#N/A</v>
      </c>
      <c r="G5" s="89" t="e">
        <f>VLOOKUP('[1]Project Information'!B3,[1]AMR!A2:F12,3,FALSE)</f>
        <v>#N/A</v>
      </c>
    </row>
    <row r="6" spans="1:7" x14ac:dyDescent="0.2">
      <c r="A6" s="6" t="s">
        <v>85</v>
      </c>
      <c r="B6" s="7"/>
      <c r="C6" s="7"/>
      <c r="D6" s="7"/>
      <c r="E6" s="8"/>
      <c r="F6" s="201" t="e">
        <f t="shared" si="0"/>
        <v>#N/A</v>
      </c>
      <c r="G6" s="89" t="e">
        <f>VLOOKUP('[1]Project Information'!B3,[1]AMR!A2:F12,4,FALSE)</f>
        <v>#N/A</v>
      </c>
    </row>
    <row r="7" spans="1:7" x14ac:dyDescent="0.2">
      <c r="A7" s="6" t="s">
        <v>86</v>
      </c>
      <c r="B7" s="7"/>
      <c r="C7" s="9"/>
      <c r="D7" s="9"/>
      <c r="E7" s="8"/>
      <c r="F7" s="201" t="e">
        <f t="shared" si="0"/>
        <v>#N/A</v>
      </c>
      <c r="G7" s="89" t="e">
        <f>VLOOKUP('[1]Project Information'!B3,[1]AMR!A2:F12,5,FALSE)</f>
        <v>#N/A</v>
      </c>
    </row>
    <row r="8" spans="1:7" x14ac:dyDescent="0.2">
      <c r="A8" s="6" t="s">
        <v>87</v>
      </c>
      <c r="B8" s="7"/>
      <c r="C8" s="9"/>
      <c r="D8" s="9"/>
      <c r="E8" s="8"/>
      <c r="F8" s="201" t="e">
        <f t="shared" si="0"/>
        <v>#N/A</v>
      </c>
      <c r="G8" s="89" t="e">
        <f>VLOOKUP('[1]Project Information'!B3,[1]AMR!A2:F12,6,FALSE)</f>
        <v>#N/A</v>
      </c>
    </row>
    <row r="9" spans="1:7" x14ac:dyDescent="0.2">
      <c r="A9" s="6" t="s">
        <v>88</v>
      </c>
      <c r="B9" s="34">
        <f>SUM(B4:B8)</f>
        <v>0</v>
      </c>
      <c r="C9" s="33"/>
      <c r="D9" s="33"/>
      <c r="E9" s="88" t="e" cm="1">
        <f t="array" ref="E9">SUMPRODUCT(E4:E8,B4:B8/B9)</f>
        <v>#DIV/0!</v>
      </c>
      <c r="F9" s="201" t="e">
        <f>E9/G9</f>
        <v>#DIV/0!</v>
      </c>
      <c r="G9" s="34" t="e">
        <f>SUMPRODUCT(G4:G8, B4:B8)/B9</f>
        <v>#N/A</v>
      </c>
    </row>
    <row r="10" spans="1:7" x14ac:dyDescent="0.2">
      <c r="A10" s="58" t="s">
        <v>89</v>
      </c>
      <c r="B10" s="31"/>
      <c r="C10" s="31"/>
      <c r="D10" s="31"/>
      <c r="E10" s="31"/>
      <c r="F10" s="31"/>
      <c r="G10" s="89"/>
    </row>
    <row r="11" spans="1:7" x14ac:dyDescent="0.2">
      <c r="A11" s="6" t="s">
        <v>83</v>
      </c>
      <c r="B11" s="7"/>
      <c r="C11" s="7"/>
      <c r="D11" s="7"/>
      <c r="E11" s="8"/>
      <c r="F11" s="201" t="e">
        <f>E11/G11</f>
        <v>#N/A</v>
      </c>
      <c r="G11" s="89" t="e">
        <f>VLOOKUP('[1]Project Information'!B3,[1]AMR!A2:F12,2,FALSE)</f>
        <v>#N/A</v>
      </c>
    </row>
    <row r="12" spans="1:7" x14ac:dyDescent="0.2">
      <c r="A12" s="6" t="s">
        <v>84</v>
      </c>
      <c r="B12" s="7"/>
      <c r="C12" s="7"/>
      <c r="D12" s="7"/>
      <c r="E12" s="8"/>
      <c r="F12" s="201" t="e">
        <f t="shared" ref="F12:F16" si="1">E12/G12</f>
        <v>#N/A</v>
      </c>
      <c r="G12" s="89" t="e">
        <f>VLOOKUP('[1]Project Information'!B3,[1]AMR!A2:F12,3,FALSE)</f>
        <v>#N/A</v>
      </c>
    </row>
    <row r="13" spans="1:7" x14ac:dyDescent="0.2">
      <c r="A13" s="6" t="s">
        <v>85</v>
      </c>
      <c r="B13" s="7"/>
      <c r="C13" s="7"/>
      <c r="D13" s="7"/>
      <c r="E13" s="8"/>
      <c r="F13" s="201" t="e">
        <f t="shared" si="1"/>
        <v>#N/A</v>
      </c>
      <c r="G13" s="89" t="e">
        <f>VLOOKUP('[1]Project Information'!B3,[1]AMR!A2:F12,4,FALSE)</f>
        <v>#N/A</v>
      </c>
    </row>
    <row r="14" spans="1:7" x14ac:dyDescent="0.2">
      <c r="A14" s="6" t="s">
        <v>86</v>
      </c>
      <c r="B14" s="7"/>
      <c r="C14" s="9"/>
      <c r="D14" s="9"/>
      <c r="E14" s="8"/>
      <c r="F14" s="201" t="e">
        <f t="shared" si="1"/>
        <v>#N/A</v>
      </c>
      <c r="G14" s="89" t="e">
        <f>VLOOKUP('[1]Project Information'!B3,[1]AMR!A2:F12,5,FALSE)</f>
        <v>#N/A</v>
      </c>
    </row>
    <row r="15" spans="1:7" x14ac:dyDescent="0.2">
      <c r="A15" s="6" t="s">
        <v>87</v>
      </c>
      <c r="B15" s="7"/>
      <c r="C15" s="9"/>
      <c r="D15" s="9"/>
      <c r="E15" s="8"/>
      <c r="F15" s="201" t="e">
        <f t="shared" si="1"/>
        <v>#N/A</v>
      </c>
      <c r="G15" s="89" t="e">
        <f>VLOOKUP('[1]Project Information'!B3,[1]AMR!A2:F12,6,FALSE)</f>
        <v>#N/A</v>
      </c>
    </row>
    <row r="16" spans="1:7" x14ac:dyDescent="0.2">
      <c r="A16" s="6" t="s">
        <v>90</v>
      </c>
      <c r="B16" s="34">
        <f>SUM(B11:B15)</f>
        <v>0</v>
      </c>
      <c r="C16" s="33"/>
      <c r="D16" s="33"/>
      <c r="E16" s="34" t="e">
        <f>SUMPRODUCT(E11:E15, B11:B15)/B16</f>
        <v>#DIV/0!</v>
      </c>
      <c r="F16" s="201" t="e">
        <f t="shared" si="1"/>
        <v>#DIV/0!</v>
      </c>
      <c r="G16" s="81" t="e">
        <f>SUMPRODUCT(G4:G8, B4:B8)/B9</f>
        <v>#N/A</v>
      </c>
    </row>
    <row r="17" spans="1:7" x14ac:dyDescent="0.2">
      <c r="A17" s="58" t="s">
        <v>91</v>
      </c>
      <c r="B17" s="31"/>
      <c r="C17" s="31"/>
      <c r="D17" s="31"/>
      <c r="E17" s="31"/>
      <c r="F17" s="31"/>
      <c r="G17" s="32"/>
    </row>
    <row r="18" spans="1:7" x14ac:dyDescent="0.2">
      <c r="A18" s="6" t="s">
        <v>92</v>
      </c>
      <c r="B18" s="34"/>
      <c r="C18" s="34"/>
      <c r="D18" s="34"/>
      <c r="E18" s="8"/>
      <c r="F18" s="201"/>
      <c r="G18" s="35"/>
    </row>
    <row r="19" spans="1:7" x14ac:dyDescent="0.2">
      <c r="A19" s="58" t="s">
        <v>93</v>
      </c>
      <c r="B19" s="31"/>
      <c r="C19" s="31"/>
      <c r="D19" s="31"/>
      <c r="E19" s="31"/>
      <c r="F19" s="31"/>
      <c r="G19" s="32"/>
    </row>
    <row r="20" spans="1:7" x14ac:dyDescent="0.2">
      <c r="A20" s="6" t="s">
        <v>94</v>
      </c>
      <c r="B20" s="34"/>
      <c r="C20" s="34"/>
      <c r="D20" s="34"/>
      <c r="E20" s="8"/>
      <c r="F20" s="201"/>
      <c r="G20" s="35"/>
    </row>
    <row r="21" spans="1:7" x14ac:dyDescent="0.2">
      <c r="A21" s="6" t="s">
        <v>95</v>
      </c>
      <c r="B21" s="34"/>
      <c r="C21" s="34"/>
      <c r="D21" s="34"/>
      <c r="E21" s="8"/>
      <c r="F21" s="201"/>
      <c r="G21" s="35"/>
    </row>
    <row r="22" spans="1:7" x14ac:dyDescent="0.2">
      <c r="A22" s="20"/>
      <c r="B22" s="21"/>
      <c r="C22" s="21"/>
      <c r="D22" s="21"/>
      <c r="E22" s="22"/>
      <c r="F22" s="22"/>
      <c r="G22" s="23"/>
    </row>
    <row r="23" spans="1:7" ht="25.5" customHeight="1" x14ac:dyDescent="0.2">
      <c r="A23" s="174" t="s">
        <v>96</v>
      </c>
      <c r="B23" s="175"/>
      <c r="C23" s="21"/>
      <c r="D23" s="21"/>
      <c r="E23" s="22"/>
      <c r="F23" s="22"/>
      <c r="G23" s="23"/>
    </row>
    <row r="24" spans="1:7" x14ac:dyDescent="0.2">
      <c r="A24" s="6" t="s">
        <v>97</v>
      </c>
      <c r="B24" s="10"/>
      <c r="C24" s="21"/>
      <c r="D24" s="21"/>
      <c r="E24" s="22"/>
      <c r="F24" s="22"/>
      <c r="G24" s="23"/>
    </row>
    <row r="25" spans="1:7" x14ac:dyDescent="0.2">
      <c r="A25" s="6" t="s">
        <v>98</v>
      </c>
      <c r="B25" s="10"/>
      <c r="C25" s="21"/>
      <c r="D25" s="21"/>
      <c r="E25" s="22"/>
      <c r="F25" s="22"/>
      <c r="G25" s="23"/>
    </row>
    <row r="26" spans="1:7" x14ac:dyDescent="0.2">
      <c r="A26" s="6" t="s">
        <v>99</v>
      </c>
      <c r="B26" s="10"/>
      <c r="C26" s="21"/>
      <c r="D26" s="21"/>
      <c r="E26" s="22"/>
      <c r="F26" s="22"/>
      <c r="G26" s="23"/>
    </row>
    <row r="27" spans="1:7" x14ac:dyDescent="0.2">
      <c r="A27" s="6" t="s">
        <v>100</v>
      </c>
      <c r="B27" s="10"/>
      <c r="C27" s="21"/>
      <c r="D27" s="21"/>
      <c r="E27" s="22"/>
      <c r="F27" s="22"/>
      <c r="G27" s="23"/>
    </row>
    <row r="28" spans="1:7" x14ac:dyDescent="0.2">
      <c r="A28" s="6" t="s">
        <v>101</v>
      </c>
      <c r="B28" s="10"/>
      <c r="C28" s="21"/>
      <c r="D28" s="21"/>
      <c r="E28" s="22"/>
      <c r="F28" s="22"/>
      <c r="G28" s="23"/>
    </row>
    <row r="29" spans="1:7" x14ac:dyDescent="0.2">
      <c r="A29" s="6" t="s">
        <v>102</v>
      </c>
      <c r="B29" s="10"/>
      <c r="C29" s="21"/>
      <c r="D29" s="21"/>
      <c r="E29" s="22"/>
      <c r="F29" s="22"/>
      <c r="G29" s="23"/>
    </row>
    <row r="30" spans="1:7" x14ac:dyDescent="0.2">
      <c r="A30" s="6" t="s">
        <v>103</v>
      </c>
      <c r="B30" s="10"/>
      <c r="C30" s="21"/>
      <c r="D30" s="21"/>
      <c r="E30" s="22"/>
      <c r="F30" s="22"/>
      <c r="G30" s="23"/>
    </row>
    <row r="32" spans="1:7" ht="90" customHeight="1" x14ac:dyDescent="0.2">
      <c r="A32" s="171" t="s">
        <v>104</v>
      </c>
      <c r="B32" s="172"/>
      <c r="C32" s="172"/>
      <c r="D32" s="173"/>
    </row>
  </sheetData>
  <mergeCells count="5">
    <mergeCell ref="C2:D2"/>
    <mergeCell ref="C3:D3"/>
    <mergeCell ref="A32:D32"/>
    <mergeCell ref="A23:B23"/>
    <mergeCell ref="A1:G1"/>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5B5D-E240-4F7A-9277-2F5FBC807E8D}">
  <dimension ref="A1:H30"/>
  <sheetViews>
    <sheetView tabSelected="1" zoomScale="150" zoomScaleNormal="150" workbookViewId="0">
      <selection activeCell="H10" sqref="H10"/>
    </sheetView>
  </sheetViews>
  <sheetFormatPr defaultRowHeight="15" x14ac:dyDescent="0.25"/>
  <cols>
    <col min="1" max="1" width="23.85546875" customWidth="1"/>
    <col min="2" max="2" width="13.140625" customWidth="1"/>
    <col min="3" max="4" width="12.28515625" customWidth="1"/>
    <col min="5" max="5" width="12" customWidth="1"/>
    <col min="6" max="6" width="11.5703125" customWidth="1"/>
  </cols>
  <sheetData>
    <row r="1" spans="1:8" s="26" customFormat="1" ht="21" x14ac:dyDescent="0.35">
      <c r="A1" s="176" t="s">
        <v>231</v>
      </c>
      <c r="B1" s="177"/>
      <c r="C1" s="177"/>
      <c r="D1" s="177"/>
      <c r="E1" s="177"/>
      <c r="F1" s="178"/>
    </row>
    <row r="2" spans="1:8" x14ac:dyDescent="0.25">
      <c r="A2" s="105" t="s">
        <v>105</v>
      </c>
      <c r="B2" s="106" t="s">
        <v>83</v>
      </c>
      <c r="C2" s="106" t="s">
        <v>84</v>
      </c>
      <c r="D2" s="107" t="s">
        <v>85</v>
      </c>
      <c r="E2" s="107" t="s">
        <v>86</v>
      </c>
      <c r="F2" s="107" t="s">
        <v>106</v>
      </c>
    </row>
    <row r="3" spans="1:8" x14ac:dyDescent="0.25">
      <c r="A3" s="81" t="s">
        <v>107</v>
      </c>
      <c r="B3" s="108">
        <v>1297</v>
      </c>
      <c r="C3" s="108">
        <v>1863</v>
      </c>
      <c r="D3" s="108">
        <v>2204</v>
      </c>
      <c r="E3" s="108">
        <v>2991</v>
      </c>
      <c r="F3" s="89">
        <f>E3*1.15</f>
        <v>3439.6499999999996</v>
      </c>
      <c r="H3" s="2"/>
    </row>
    <row r="4" spans="1:8" x14ac:dyDescent="0.25">
      <c r="A4" s="81" t="s">
        <v>108</v>
      </c>
      <c r="B4" s="108">
        <v>1297</v>
      </c>
      <c r="C4" s="108">
        <v>1863</v>
      </c>
      <c r="D4" s="108">
        <v>2204</v>
      </c>
      <c r="E4" s="108">
        <v>2991</v>
      </c>
      <c r="F4" s="89">
        <f t="shared" ref="F4:F11" si="0">E4*1.15</f>
        <v>3439.6499999999996</v>
      </c>
      <c r="H4" s="2"/>
    </row>
    <row r="5" spans="1:8" x14ac:dyDescent="0.25">
      <c r="A5" s="81" t="s">
        <v>109</v>
      </c>
      <c r="B5" s="108">
        <v>1297</v>
      </c>
      <c r="C5" s="108">
        <v>1863</v>
      </c>
      <c r="D5" s="108">
        <v>2204</v>
      </c>
      <c r="E5" s="108">
        <v>2991</v>
      </c>
      <c r="F5" s="89">
        <f t="shared" si="0"/>
        <v>3439.6499999999996</v>
      </c>
      <c r="H5" s="2"/>
    </row>
    <row r="6" spans="1:8" x14ac:dyDescent="0.25">
      <c r="A6" s="81" t="s">
        <v>110</v>
      </c>
      <c r="B6" s="108">
        <v>1328</v>
      </c>
      <c r="C6" s="108">
        <v>1583</v>
      </c>
      <c r="D6" s="108">
        <v>1827</v>
      </c>
      <c r="E6" s="108">
        <v>2332</v>
      </c>
      <c r="F6" s="89">
        <f t="shared" si="0"/>
        <v>2681.7999999999997</v>
      </c>
      <c r="H6" s="2"/>
    </row>
    <row r="7" spans="1:8" x14ac:dyDescent="0.25">
      <c r="A7" s="81" t="s">
        <v>111</v>
      </c>
      <c r="B7" s="108">
        <v>1297</v>
      </c>
      <c r="C7" s="108">
        <v>1885</v>
      </c>
      <c r="D7" s="108">
        <v>1996</v>
      </c>
      <c r="E7" s="108">
        <v>1969</v>
      </c>
      <c r="F7" s="89">
        <f t="shared" si="0"/>
        <v>2264.35</v>
      </c>
      <c r="H7" s="2"/>
    </row>
    <row r="8" spans="1:8" x14ac:dyDescent="0.25">
      <c r="A8" s="81" t="s">
        <v>112</v>
      </c>
      <c r="B8" s="108">
        <v>1297</v>
      </c>
      <c r="C8" s="108">
        <v>1863</v>
      </c>
      <c r="D8" s="108">
        <v>2204</v>
      </c>
      <c r="E8" s="108">
        <v>2991</v>
      </c>
      <c r="F8" s="89">
        <f t="shared" si="0"/>
        <v>3439.6499999999996</v>
      </c>
      <c r="H8" s="2"/>
    </row>
    <row r="9" spans="1:8" x14ac:dyDescent="0.25">
      <c r="A9" s="109" t="s">
        <v>113</v>
      </c>
      <c r="B9" s="108">
        <v>1328</v>
      </c>
      <c r="C9" s="108">
        <v>1583</v>
      </c>
      <c r="D9" s="108">
        <v>1827</v>
      </c>
      <c r="E9" s="108">
        <v>2332</v>
      </c>
      <c r="F9" s="89">
        <f t="shared" si="0"/>
        <v>2681.7999999999997</v>
      </c>
      <c r="H9" s="2"/>
    </row>
    <row r="10" spans="1:8" x14ac:dyDescent="0.25">
      <c r="A10" s="81" t="s">
        <v>114</v>
      </c>
      <c r="B10" s="108">
        <v>1328</v>
      </c>
      <c r="C10" s="108">
        <v>1583</v>
      </c>
      <c r="D10" s="108">
        <v>1827</v>
      </c>
      <c r="E10" s="108">
        <v>2332</v>
      </c>
      <c r="F10" s="89">
        <f t="shared" si="0"/>
        <v>2681.7999999999997</v>
      </c>
    </row>
    <row r="11" spans="1:8" x14ac:dyDescent="0.25">
      <c r="A11" s="81" t="s">
        <v>115</v>
      </c>
      <c r="B11" s="108">
        <v>1297</v>
      </c>
      <c r="C11" s="108">
        <v>1863</v>
      </c>
      <c r="D11" s="108">
        <v>2204</v>
      </c>
      <c r="E11" s="108">
        <v>2991</v>
      </c>
      <c r="F11" s="89">
        <f t="shared" si="0"/>
        <v>3439.6499999999996</v>
      </c>
    </row>
    <row r="12" spans="1:8" x14ac:dyDescent="0.25">
      <c r="A12" s="110" t="s">
        <v>116</v>
      </c>
      <c r="B12" s="111">
        <v>1297</v>
      </c>
      <c r="C12" s="111">
        <v>1610</v>
      </c>
      <c r="D12" s="111">
        <v>1908</v>
      </c>
      <c r="E12" s="111">
        <v>2205</v>
      </c>
      <c r="F12" s="112">
        <f>E12*1.15</f>
        <v>2535.75</v>
      </c>
    </row>
    <row r="13" spans="1:8" x14ac:dyDescent="0.25">
      <c r="A13" s="27"/>
      <c r="B13" s="28"/>
      <c r="C13" s="28"/>
      <c r="D13" s="28"/>
      <c r="E13" s="28"/>
      <c r="F13" s="29"/>
    </row>
    <row r="14" spans="1:8" ht="93" customHeight="1" x14ac:dyDescent="0.25">
      <c r="A14" s="179" t="s">
        <v>232</v>
      </c>
      <c r="B14" s="180"/>
      <c r="C14" s="180"/>
      <c r="D14" s="180"/>
      <c r="E14" s="180"/>
      <c r="F14" s="181"/>
    </row>
    <row r="15" spans="1:8" x14ac:dyDescent="0.25">
      <c r="A15" s="4"/>
    </row>
    <row r="17" spans="1:1" hidden="1" x14ac:dyDescent="0.25">
      <c r="A17" t="s">
        <v>117</v>
      </c>
    </row>
    <row r="18" spans="1:1" hidden="1" x14ac:dyDescent="0.25">
      <c r="A18" t="s">
        <v>118</v>
      </c>
    </row>
    <row r="19" spans="1:1" hidden="1" x14ac:dyDescent="0.25">
      <c r="A19" t="s">
        <v>119</v>
      </c>
    </row>
    <row r="20" spans="1:1" hidden="1" x14ac:dyDescent="0.25">
      <c r="A20" t="s">
        <v>120</v>
      </c>
    </row>
    <row r="21" spans="1:1" ht="36.75" hidden="1" customHeight="1" x14ac:dyDescent="0.25">
      <c r="A21" t="s">
        <v>121</v>
      </c>
    </row>
    <row r="22" spans="1:1" hidden="1" x14ac:dyDescent="0.25">
      <c r="A22" s="1" t="s">
        <v>122</v>
      </c>
    </row>
    <row r="23" spans="1:1" x14ac:dyDescent="0.25">
      <c r="A23" s="1"/>
    </row>
    <row r="24" spans="1:1" x14ac:dyDescent="0.25">
      <c r="A24" s="3"/>
    </row>
    <row r="25" spans="1:1" x14ac:dyDescent="0.25">
      <c r="A25" s="3"/>
    </row>
    <row r="26" spans="1:1" x14ac:dyDescent="0.25">
      <c r="A26" s="3"/>
    </row>
    <row r="27" spans="1:1" x14ac:dyDescent="0.25">
      <c r="A27" s="3"/>
    </row>
    <row r="28" spans="1:1" x14ac:dyDescent="0.25">
      <c r="A28" s="3"/>
    </row>
    <row r="29" spans="1:1" x14ac:dyDescent="0.25">
      <c r="A29" s="3"/>
    </row>
    <row r="30" spans="1:1" x14ac:dyDescent="0.25">
      <c r="A30" s="3"/>
    </row>
  </sheetData>
  <mergeCells count="2">
    <mergeCell ref="A1:F1"/>
    <mergeCell ref="A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93D7-F407-4B91-A373-ADE306399B35}">
  <dimension ref="A1:C52"/>
  <sheetViews>
    <sheetView workbookViewId="0">
      <selection activeCell="F17" sqref="F17"/>
    </sheetView>
  </sheetViews>
  <sheetFormatPr defaultColWidth="9.140625" defaultRowHeight="15" x14ac:dyDescent="0.25"/>
  <cols>
    <col min="1" max="1" width="47.85546875" customWidth="1"/>
    <col min="2" max="2" width="36.42578125" customWidth="1"/>
    <col min="3" max="3" width="42.85546875" customWidth="1"/>
    <col min="6" max="6" width="27.5703125" customWidth="1"/>
    <col min="7" max="7" width="36.5703125" customWidth="1"/>
  </cols>
  <sheetData>
    <row r="1" spans="1:3" ht="20.25" x14ac:dyDescent="0.25">
      <c r="A1" s="182" t="s">
        <v>9</v>
      </c>
      <c r="B1" s="182"/>
      <c r="C1" s="182"/>
    </row>
    <row r="2" spans="1:3" ht="38.25" x14ac:dyDescent="0.25">
      <c r="A2" s="25" t="s">
        <v>9</v>
      </c>
      <c r="B2" s="36" t="s">
        <v>123</v>
      </c>
      <c r="C2" s="37" t="s">
        <v>124</v>
      </c>
    </row>
    <row r="3" spans="1:3" x14ac:dyDescent="0.25">
      <c r="A3" s="183" t="s">
        <v>125</v>
      </c>
      <c r="B3" s="184"/>
      <c r="C3" s="185"/>
    </row>
    <row r="4" spans="1:3" x14ac:dyDescent="0.25">
      <c r="A4" s="59" t="s">
        <v>126</v>
      </c>
      <c r="B4" s="72"/>
      <c r="C4" s="59"/>
    </row>
    <row r="5" spans="1:3" x14ac:dyDescent="0.25">
      <c r="A5" s="59" t="s">
        <v>127</v>
      </c>
      <c r="B5" s="72"/>
      <c r="C5" s="59"/>
    </row>
    <row r="6" spans="1:3" x14ac:dyDescent="0.25">
      <c r="A6" s="59" t="s">
        <v>128</v>
      </c>
      <c r="B6" s="72"/>
      <c r="C6" s="59"/>
    </row>
    <row r="7" spans="1:3" x14ac:dyDescent="0.25">
      <c r="A7" s="114" t="s">
        <v>129</v>
      </c>
      <c r="B7" s="86">
        <f>SUM(B4:B6)</f>
        <v>0</v>
      </c>
      <c r="C7" s="15"/>
    </row>
    <row r="8" spans="1:3" x14ac:dyDescent="0.25">
      <c r="A8" s="186" t="s">
        <v>130</v>
      </c>
      <c r="B8" s="187"/>
      <c r="C8" s="188"/>
    </row>
    <row r="9" spans="1:3" x14ac:dyDescent="0.25">
      <c r="A9" s="59" t="s">
        <v>131</v>
      </c>
      <c r="B9" s="72"/>
      <c r="C9" s="59"/>
    </row>
    <row r="10" spans="1:3" x14ac:dyDescent="0.25">
      <c r="A10" s="59" t="s">
        <v>54</v>
      </c>
      <c r="B10" s="72"/>
      <c r="C10" s="59"/>
    </row>
    <row r="11" spans="1:3" x14ac:dyDescent="0.25">
      <c r="A11" s="59" t="s">
        <v>132</v>
      </c>
      <c r="B11" s="73"/>
      <c r="C11" s="59"/>
    </row>
    <row r="12" spans="1:3" x14ac:dyDescent="0.25">
      <c r="A12" s="59" t="s">
        <v>133</v>
      </c>
      <c r="B12" s="72"/>
      <c r="C12" s="59"/>
    </row>
    <row r="13" spans="1:3" x14ac:dyDescent="0.25">
      <c r="A13" s="59" t="s">
        <v>134</v>
      </c>
      <c r="B13" s="72"/>
      <c r="C13" s="115"/>
    </row>
    <row r="14" spans="1:3" x14ac:dyDescent="0.25">
      <c r="A14" s="59" t="s">
        <v>128</v>
      </c>
      <c r="B14" s="72"/>
      <c r="C14" s="59"/>
    </row>
    <row r="15" spans="1:3" x14ac:dyDescent="0.25">
      <c r="A15" s="114" t="s">
        <v>135</v>
      </c>
      <c r="B15" s="86">
        <f>SUM(B9:B14)</f>
        <v>0</v>
      </c>
      <c r="C15" s="115"/>
    </row>
    <row r="16" spans="1:3" x14ac:dyDescent="0.25">
      <c r="A16" s="186" t="s">
        <v>136</v>
      </c>
      <c r="B16" s="187"/>
      <c r="C16" s="188"/>
    </row>
    <row r="17" spans="1:3" x14ac:dyDescent="0.25">
      <c r="A17" s="59" t="s">
        <v>137</v>
      </c>
      <c r="B17" s="73"/>
      <c r="C17" s="59"/>
    </row>
    <row r="18" spans="1:3" x14ac:dyDescent="0.25">
      <c r="A18" s="59" t="s">
        <v>138</v>
      </c>
      <c r="B18" s="73"/>
      <c r="C18" s="59"/>
    </row>
    <row r="19" spans="1:3" x14ac:dyDescent="0.25">
      <c r="A19" s="59" t="s">
        <v>139</v>
      </c>
      <c r="B19" s="73"/>
      <c r="C19" s="59"/>
    </row>
    <row r="20" spans="1:3" x14ac:dyDescent="0.25">
      <c r="A20" s="59" t="s">
        <v>140</v>
      </c>
      <c r="B20" s="72"/>
      <c r="C20" s="59"/>
    </row>
    <row r="21" spans="1:3" x14ac:dyDescent="0.25">
      <c r="A21" s="59" t="s">
        <v>141</v>
      </c>
      <c r="B21" s="73"/>
      <c r="C21" s="59"/>
    </row>
    <row r="22" spans="1:3" x14ac:dyDescent="0.25">
      <c r="A22" s="59" t="s">
        <v>142</v>
      </c>
      <c r="B22" s="73"/>
      <c r="C22" s="59"/>
    </row>
    <row r="23" spans="1:3" x14ac:dyDescent="0.25">
      <c r="A23" s="116" t="s">
        <v>143</v>
      </c>
      <c r="B23" s="72"/>
      <c r="C23" s="59"/>
    </row>
    <row r="24" spans="1:3" x14ac:dyDescent="0.25">
      <c r="A24" s="116" t="s">
        <v>144</v>
      </c>
      <c r="B24" s="72"/>
      <c r="C24" s="59"/>
    </row>
    <row r="25" spans="1:3" x14ac:dyDescent="0.25">
      <c r="A25" s="59" t="s">
        <v>145</v>
      </c>
      <c r="B25" s="72"/>
      <c r="C25" s="59"/>
    </row>
    <row r="26" spans="1:3" x14ac:dyDescent="0.25">
      <c r="A26" s="59" t="s">
        <v>146</v>
      </c>
      <c r="B26" s="72"/>
      <c r="C26" s="59"/>
    </row>
    <row r="27" spans="1:3" x14ac:dyDescent="0.25">
      <c r="A27" s="59" t="s">
        <v>147</v>
      </c>
      <c r="B27" s="73"/>
      <c r="C27" s="59"/>
    </row>
    <row r="28" spans="1:3" x14ac:dyDescent="0.25">
      <c r="A28" s="59" t="s">
        <v>128</v>
      </c>
      <c r="B28" s="73"/>
      <c r="C28" s="59"/>
    </row>
    <row r="29" spans="1:3" x14ac:dyDescent="0.25">
      <c r="A29" s="15" t="s">
        <v>148</v>
      </c>
      <c r="B29" s="87">
        <f>SUM(B17:B28)</f>
        <v>0</v>
      </c>
      <c r="C29" s="59"/>
    </row>
    <row r="30" spans="1:3" x14ac:dyDescent="0.25">
      <c r="A30" s="186" t="s">
        <v>149</v>
      </c>
      <c r="B30" s="187"/>
      <c r="C30" s="188"/>
    </row>
    <row r="31" spans="1:3" x14ac:dyDescent="0.25">
      <c r="A31" s="59" t="s">
        <v>150</v>
      </c>
      <c r="B31" s="72"/>
      <c r="C31" s="59"/>
    </row>
    <row r="32" spans="1:3" x14ac:dyDescent="0.25">
      <c r="A32" s="59" t="s">
        <v>151</v>
      </c>
      <c r="B32" s="73"/>
      <c r="C32" s="59"/>
    </row>
    <row r="33" spans="1:3" x14ac:dyDescent="0.25">
      <c r="A33" s="59" t="s">
        <v>152</v>
      </c>
      <c r="B33" s="73"/>
      <c r="C33" s="59"/>
    </row>
    <row r="34" spans="1:3" x14ac:dyDescent="0.25">
      <c r="A34" s="59" t="s">
        <v>128</v>
      </c>
      <c r="B34" s="73"/>
      <c r="C34" s="59"/>
    </row>
    <row r="35" spans="1:3" x14ac:dyDescent="0.25">
      <c r="A35" s="114" t="s">
        <v>230</v>
      </c>
      <c r="B35" s="87">
        <f>SUM(B31:B34)</f>
        <v>0</v>
      </c>
      <c r="C35" s="15"/>
    </row>
    <row r="36" spans="1:3" ht="25.5" x14ac:dyDescent="0.25">
      <c r="A36" s="60" t="s">
        <v>153</v>
      </c>
      <c r="B36" s="60"/>
      <c r="C36" s="60"/>
    </row>
    <row r="37" spans="1:3" x14ac:dyDescent="0.25">
      <c r="A37" s="59" t="s">
        <v>154</v>
      </c>
      <c r="B37" s="72"/>
      <c r="C37" s="59"/>
    </row>
    <row r="38" spans="1:3" x14ac:dyDescent="0.25">
      <c r="A38" s="59" t="s">
        <v>155</v>
      </c>
      <c r="B38" s="72"/>
      <c r="C38" s="59"/>
    </row>
    <row r="39" spans="1:3" x14ac:dyDescent="0.25">
      <c r="A39" s="59" t="s">
        <v>156</v>
      </c>
      <c r="B39" s="72"/>
      <c r="C39" s="59"/>
    </row>
    <row r="40" spans="1:3" x14ac:dyDescent="0.25">
      <c r="A40" s="59" t="s">
        <v>157</v>
      </c>
      <c r="B40" s="72"/>
      <c r="C40" s="59"/>
    </row>
    <row r="41" spans="1:3" x14ac:dyDescent="0.25">
      <c r="A41" s="59" t="s">
        <v>158</v>
      </c>
      <c r="B41" s="72"/>
      <c r="C41" s="59"/>
    </row>
    <row r="42" spans="1:3" x14ac:dyDescent="0.25">
      <c r="A42" s="59" t="s">
        <v>159</v>
      </c>
      <c r="B42" s="72"/>
      <c r="C42" s="59"/>
    </row>
    <row r="43" spans="1:3" x14ac:dyDescent="0.25">
      <c r="A43" s="59" t="s">
        <v>128</v>
      </c>
      <c r="B43" s="73"/>
      <c r="C43" s="59"/>
    </row>
    <row r="44" spans="1:3" x14ac:dyDescent="0.25">
      <c r="A44" s="114" t="s">
        <v>160</v>
      </c>
      <c r="B44" s="86">
        <f>SUM(B37:B43)</f>
        <v>0</v>
      </c>
      <c r="C44" s="15"/>
    </row>
    <row r="45" spans="1:3" x14ac:dyDescent="0.25">
      <c r="A45" s="59" t="s">
        <v>161</v>
      </c>
      <c r="B45" s="72"/>
      <c r="C45" s="59"/>
    </row>
    <row r="46" spans="1:3" x14ac:dyDescent="0.25">
      <c r="A46" s="60" t="s">
        <v>162</v>
      </c>
      <c r="B46" s="74">
        <f>SUM(B7,B15,B29,B35,B44,B45)</f>
        <v>0</v>
      </c>
      <c r="C46" s="60"/>
    </row>
    <row r="47" spans="1:3" x14ac:dyDescent="0.25">
      <c r="A47" s="38" t="s">
        <v>163</v>
      </c>
      <c r="B47" s="40"/>
      <c r="C47" s="39"/>
    </row>
    <row r="48" spans="1:3" x14ac:dyDescent="0.25">
      <c r="A48" s="14" t="s">
        <v>164</v>
      </c>
      <c r="B48" s="127"/>
      <c r="C48" s="125"/>
    </row>
    <row r="49" spans="1:3" x14ac:dyDescent="0.25">
      <c r="A49" s="14" t="s">
        <v>165</v>
      </c>
      <c r="B49" s="127"/>
      <c r="C49" s="125"/>
    </row>
    <row r="50" spans="1:3" x14ac:dyDescent="0.25">
      <c r="A50" s="14" t="s">
        <v>166</v>
      </c>
      <c r="B50" s="127"/>
      <c r="C50" s="125"/>
    </row>
    <row r="51" spans="1:3" x14ac:dyDescent="0.25">
      <c r="A51" s="61" t="s">
        <v>167</v>
      </c>
      <c r="B51" s="85">
        <f>SUM(B48:B50)</f>
        <v>0</v>
      </c>
      <c r="C51" s="126"/>
    </row>
    <row r="52" spans="1:3" x14ac:dyDescent="0.25">
      <c r="A52" s="117" t="s">
        <v>168</v>
      </c>
      <c r="B52" s="118"/>
      <c r="C52" s="117"/>
    </row>
  </sheetData>
  <mergeCells count="5">
    <mergeCell ref="A1:C1"/>
    <mergeCell ref="A3:C3"/>
    <mergeCell ref="A8:C8"/>
    <mergeCell ref="A16:C16"/>
    <mergeCell ref="A30:C30"/>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01822-AD49-42D3-8CD8-11B9B337D8C2}">
  <dimension ref="A1:G34"/>
  <sheetViews>
    <sheetView workbookViewId="0">
      <selection activeCell="B25" sqref="B25"/>
    </sheetView>
  </sheetViews>
  <sheetFormatPr defaultColWidth="9.140625" defaultRowHeight="12.75" x14ac:dyDescent="0.2"/>
  <cols>
    <col min="1" max="1" width="60.5703125" style="4" customWidth="1"/>
    <col min="2" max="6" width="12.5703125" style="4" customWidth="1"/>
    <col min="7" max="7" width="55.42578125" style="4" customWidth="1"/>
    <col min="8" max="16384" width="9.140625" style="4"/>
  </cols>
  <sheetData>
    <row r="1" spans="1:7" ht="20.25" x14ac:dyDescent="0.3">
      <c r="A1" s="189" t="s">
        <v>169</v>
      </c>
      <c r="B1" s="189"/>
      <c r="C1" s="189"/>
      <c r="D1" s="189"/>
      <c r="E1" s="189"/>
      <c r="F1" s="189"/>
      <c r="G1" s="189"/>
    </row>
    <row r="2" spans="1:7" ht="25.5" x14ac:dyDescent="0.2">
      <c r="A2" s="75" t="s">
        <v>170</v>
      </c>
      <c r="B2" s="76" t="s">
        <v>171</v>
      </c>
      <c r="C2" s="76" t="s">
        <v>172</v>
      </c>
      <c r="D2" s="76" t="s">
        <v>173</v>
      </c>
      <c r="E2" s="76" t="s">
        <v>174</v>
      </c>
      <c r="F2" s="76" t="s">
        <v>175</v>
      </c>
      <c r="G2" s="71" t="s">
        <v>124</v>
      </c>
    </row>
    <row r="3" spans="1:7" ht="18" customHeight="1" x14ac:dyDescent="0.2">
      <c r="A3" s="186" t="s">
        <v>176</v>
      </c>
      <c r="B3" s="187"/>
      <c r="C3" s="187"/>
      <c r="D3" s="187"/>
      <c r="E3" s="187"/>
      <c r="F3" s="187"/>
      <c r="G3" s="188"/>
    </row>
    <row r="4" spans="1:7" x14ac:dyDescent="0.2">
      <c r="A4" s="59" t="s">
        <v>177</v>
      </c>
      <c r="B4" s="78"/>
      <c r="C4" s="78"/>
      <c r="D4" s="78"/>
      <c r="E4" s="78"/>
      <c r="F4" s="78"/>
      <c r="G4" s="17"/>
    </row>
    <row r="5" spans="1:7" x14ac:dyDescent="0.2">
      <c r="A5" s="59" t="s">
        <v>178</v>
      </c>
      <c r="B5" s="78"/>
      <c r="C5" s="78"/>
      <c r="D5" s="78"/>
      <c r="E5" s="78"/>
      <c r="F5" s="78"/>
      <c r="G5" s="17"/>
    </row>
    <row r="6" spans="1:7" x14ac:dyDescent="0.2">
      <c r="A6" s="59" t="s">
        <v>179</v>
      </c>
      <c r="B6" s="78"/>
      <c r="C6" s="78"/>
      <c r="D6" s="78"/>
      <c r="E6" s="78"/>
      <c r="F6" s="78"/>
      <c r="G6" s="17"/>
    </row>
    <row r="7" spans="1:7" x14ac:dyDescent="0.2">
      <c r="A7" s="15" t="s">
        <v>180</v>
      </c>
      <c r="B7" s="83">
        <f>SUM(B4:B6)</f>
        <v>0</v>
      </c>
      <c r="C7" s="83">
        <f t="shared" ref="C7:F7" si="0">SUM(C4:C6)</f>
        <v>0</v>
      </c>
      <c r="D7" s="83">
        <f t="shared" si="0"/>
        <v>0</v>
      </c>
      <c r="E7" s="83">
        <f t="shared" si="0"/>
        <v>0</v>
      </c>
      <c r="F7" s="83">
        <f t="shared" si="0"/>
        <v>0</v>
      </c>
      <c r="G7" s="17"/>
    </row>
    <row r="8" spans="1:7" x14ac:dyDescent="0.2">
      <c r="A8" s="59"/>
      <c r="B8" s="78"/>
      <c r="C8" s="78"/>
      <c r="D8" s="78"/>
      <c r="E8" s="78"/>
      <c r="F8" s="78"/>
      <c r="G8" s="17"/>
    </row>
    <row r="9" spans="1:7" ht="18" customHeight="1" x14ac:dyDescent="0.2">
      <c r="A9" s="186" t="s">
        <v>181</v>
      </c>
      <c r="B9" s="187"/>
      <c r="C9" s="187"/>
      <c r="D9" s="187"/>
      <c r="E9" s="187"/>
      <c r="F9" s="187"/>
      <c r="G9" s="188"/>
    </row>
    <row r="10" spans="1:7" x14ac:dyDescent="0.2">
      <c r="A10" s="59" t="s">
        <v>182</v>
      </c>
      <c r="B10" s="78"/>
      <c r="C10" s="78"/>
      <c r="D10" s="78"/>
      <c r="E10" s="78"/>
      <c r="F10" s="78"/>
      <c r="G10" s="17"/>
    </row>
    <row r="11" spans="1:7" x14ac:dyDescent="0.2">
      <c r="A11" s="59" t="s">
        <v>183</v>
      </c>
      <c r="B11" s="78"/>
      <c r="C11" s="78"/>
      <c r="D11" s="78"/>
      <c r="E11" s="78"/>
      <c r="F11" s="78"/>
      <c r="G11" s="17"/>
    </row>
    <row r="12" spans="1:7" x14ac:dyDescent="0.2">
      <c r="A12" s="59" t="s">
        <v>98</v>
      </c>
      <c r="B12" s="78"/>
      <c r="C12" s="78"/>
      <c r="D12" s="78"/>
      <c r="E12" s="78"/>
      <c r="F12" s="78"/>
      <c r="G12" s="17"/>
    </row>
    <row r="13" spans="1:7" x14ac:dyDescent="0.2">
      <c r="A13" s="59" t="s">
        <v>97</v>
      </c>
      <c r="B13" s="78"/>
      <c r="C13" s="78"/>
      <c r="D13" s="78"/>
      <c r="E13" s="78"/>
      <c r="F13" s="78"/>
      <c r="G13" s="17"/>
    </row>
    <row r="14" spans="1:7" x14ac:dyDescent="0.2">
      <c r="A14" s="59" t="s">
        <v>99</v>
      </c>
      <c r="B14" s="78"/>
      <c r="C14" s="78"/>
      <c r="D14" s="78"/>
      <c r="E14" s="78"/>
      <c r="F14" s="78"/>
      <c r="G14" s="17"/>
    </row>
    <row r="15" spans="1:7" x14ac:dyDescent="0.2">
      <c r="A15" s="59" t="s">
        <v>184</v>
      </c>
      <c r="B15" s="78"/>
      <c r="C15" s="78"/>
      <c r="D15" s="78"/>
      <c r="E15" s="78"/>
      <c r="F15" s="78"/>
      <c r="G15" s="17"/>
    </row>
    <row r="16" spans="1:7" x14ac:dyDescent="0.2">
      <c r="A16" s="59" t="s">
        <v>185</v>
      </c>
      <c r="B16" s="78"/>
      <c r="C16" s="78"/>
      <c r="D16" s="78"/>
      <c r="E16" s="78"/>
      <c r="F16" s="78"/>
      <c r="G16" s="17"/>
    </row>
    <row r="17" spans="1:7" x14ac:dyDescent="0.2">
      <c r="A17" s="59" t="s">
        <v>186</v>
      </c>
      <c r="B17" s="78"/>
      <c r="C17" s="78"/>
      <c r="D17" s="78"/>
      <c r="E17" s="78"/>
      <c r="F17" s="78"/>
      <c r="G17" s="17"/>
    </row>
    <row r="18" spans="1:7" x14ac:dyDescent="0.2">
      <c r="A18" s="59" t="s">
        <v>187</v>
      </c>
      <c r="B18" s="78"/>
      <c r="C18" s="78"/>
      <c r="D18" s="78"/>
      <c r="E18" s="78"/>
      <c r="F18" s="78"/>
      <c r="G18" s="17"/>
    </row>
    <row r="19" spans="1:7" x14ac:dyDescent="0.2">
      <c r="A19" s="59" t="s">
        <v>188</v>
      </c>
      <c r="B19" s="78"/>
      <c r="C19" s="78"/>
      <c r="D19" s="78"/>
      <c r="E19" s="78"/>
      <c r="F19" s="78"/>
      <c r="G19" s="17"/>
    </row>
    <row r="20" spans="1:7" x14ac:dyDescent="0.2">
      <c r="A20" s="59" t="s">
        <v>189</v>
      </c>
      <c r="B20" s="78"/>
      <c r="C20" s="78"/>
      <c r="D20" s="78"/>
      <c r="E20" s="78"/>
      <c r="F20" s="78"/>
      <c r="G20" s="17"/>
    </row>
    <row r="21" spans="1:7" x14ac:dyDescent="0.2">
      <c r="A21" s="77" t="s">
        <v>181</v>
      </c>
      <c r="B21" s="83">
        <f>SUM(B10:B20)</f>
        <v>0</v>
      </c>
      <c r="C21" s="83">
        <f>SUM(C10:C20)</f>
        <v>0</v>
      </c>
      <c r="D21" s="83">
        <f>SUM(D10:D20)</f>
        <v>0</v>
      </c>
      <c r="E21" s="83">
        <f t="shared" ref="E21:F21" si="1">SUM(E10:E20)</f>
        <v>0</v>
      </c>
      <c r="F21" s="83">
        <f t="shared" si="1"/>
        <v>0</v>
      </c>
      <c r="G21" s="17"/>
    </row>
    <row r="22" spans="1:7" x14ac:dyDescent="0.2">
      <c r="A22" s="15" t="s">
        <v>190</v>
      </c>
      <c r="B22" s="84">
        <f>B7-B21</f>
        <v>0</v>
      </c>
      <c r="C22" s="79"/>
      <c r="D22" s="80"/>
      <c r="E22" s="80"/>
      <c r="F22" s="80"/>
      <c r="G22" s="80"/>
    </row>
    <row r="23" spans="1:7" x14ac:dyDescent="0.2">
      <c r="A23" s="63"/>
      <c r="B23" s="65"/>
      <c r="C23" s="66"/>
    </row>
    <row r="24" spans="1:7" x14ac:dyDescent="0.2">
      <c r="A24" s="63"/>
      <c r="B24" s="65"/>
      <c r="C24" s="66"/>
    </row>
    <row r="25" spans="1:7" x14ac:dyDescent="0.2">
      <c r="A25" s="63"/>
      <c r="B25" s="65"/>
      <c r="C25" s="66"/>
    </row>
    <row r="26" spans="1:7" x14ac:dyDescent="0.2">
      <c r="A26" s="63"/>
      <c r="B26" s="65"/>
      <c r="C26" s="66"/>
    </row>
    <row r="27" spans="1:7" x14ac:dyDescent="0.2">
      <c r="A27" s="63"/>
      <c r="B27" s="65"/>
      <c r="C27" s="66"/>
    </row>
    <row r="28" spans="1:7" x14ac:dyDescent="0.2">
      <c r="A28" s="63"/>
      <c r="B28" s="65"/>
      <c r="C28" s="66"/>
    </row>
    <row r="29" spans="1:7" x14ac:dyDescent="0.2">
      <c r="A29" s="63"/>
      <c r="B29" s="64"/>
      <c r="C29" s="68"/>
    </row>
    <row r="30" spans="1:7" x14ac:dyDescent="0.2">
      <c r="A30" s="63"/>
      <c r="B30" s="69"/>
      <c r="C30" s="68"/>
    </row>
    <row r="31" spans="1:7" x14ac:dyDescent="0.2">
      <c r="A31" s="62"/>
      <c r="B31" s="67"/>
      <c r="C31" s="62"/>
    </row>
    <row r="32" spans="1:7" x14ac:dyDescent="0.2">
      <c r="A32" s="63"/>
      <c r="B32" s="64"/>
      <c r="C32" s="11"/>
    </row>
    <row r="33" spans="1:3" x14ac:dyDescent="0.2">
      <c r="A33" s="63"/>
      <c r="B33" s="65"/>
      <c r="C33" s="66"/>
    </row>
    <row r="34" spans="1:3" x14ac:dyDescent="0.2">
      <c r="A34" s="63"/>
      <c r="B34" s="70"/>
      <c r="C34" s="68"/>
    </row>
  </sheetData>
  <mergeCells count="3">
    <mergeCell ref="A1:G1"/>
    <mergeCell ref="A3:G3"/>
    <mergeCell ref="A9:G9"/>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D3948-56D0-4DF9-9A86-F5F533F7BBFF}">
  <dimension ref="A1:E16"/>
  <sheetViews>
    <sheetView workbookViewId="0">
      <selection activeCell="E24" sqref="E24"/>
    </sheetView>
  </sheetViews>
  <sheetFormatPr defaultColWidth="9.140625" defaultRowHeight="14.25" x14ac:dyDescent="0.2"/>
  <cols>
    <col min="1" max="1" width="21.85546875" style="5" customWidth="1"/>
    <col min="2" max="2" width="25.140625" style="5" customWidth="1"/>
    <col min="3" max="3" width="27.7109375" style="5" customWidth="1"/>
    <col min="4" max="4" width="22.140625" style="5" customWidth="1"/>
    <col min="5" max="5" width="36.42578125" style="5" customWidth="1"/>
    <col min="6" max="16384" width="9.140625" style="5"/>
  </cols>
  <sheetData>
    <row r="1" spans="1:5" ht="20.25" x14ac:dyDescent="0.3">
      <c r="A1" s="161" t="s">
        <v>13</v>
      </c>
      <c r="B1" s="161"/>
      <c r="C1" s="161"/>
      <c r="D1" s="161"/>
      <c r="E1" s="161"/>
    </row>
    <row r="2" spans="1:5" ht="15" x14ac:dyDescent="0.2">
      <c r="A2" s="190" t="s">
        <v>191</v>
      </c>
      <c r="B2" s="190"/>
      <c r="C2" s="190" t="s">
        <v>192</v>
      </c>
      <c r="D2" s="190"/>
      <c r="E2" s="190"/>
    </row>
    <row r="3" spans="1:5" ht="45" x14ac:dyDescent="0.2">
      <c r="A3" s="41" t="s">
        <v>193</v>
      </c>
      <c r="B3" s="42" t="s">
        <v>194</v>
      </c>
      <c r="C3" s="42" t="s">
        <v>195</v>
      </c>
      <c r="D3" s="42" t="s">
        <v>196</v>
      </c>
      <c r="E3" s="42" t="s">
        <v>197</v>
      </c>
    </row>
    <row r="4" spans="1:5" x14ac:dyDescent="0.2">
      <c r="A4" s="18"/>
      <c r="B4" s="19"/>
      <c r="C4" s="18"/>
      <c r="D4" s="19"/>
      <c r="E4" s="18"/>
    </row>
    <row r="5" spans="1:5" x14ac:dyDescent="0.2">
      <c r="A5" s="18"/>
      <c r="B5" s="19"/>
      <c r="C5" s="18"/>
      <c r="D5" s="19"/>
      <c r="E5" s="18"/>
    </row>
    <row r="6" spans="1:5" x14ac:dyDescent="0.2">
      <c r="A6" s="18"/>
      <c r="B6" s="19"/>
      <c r="C6" s="18"/>
      <c r="D6" s="19"/>
      <c r="E6" s="18"/>
    </row>
    <row r="7" spans="1:5" x14ac:dyDescent="0.2">
      <c r="A7" s="18"/>
      <c r="B7" s="19"/>
      <c r="C7" s="18"/>
      <c r="D7" s="19"/>
      <c r="E7" s="18"/>
    </row>
    <row r="8" spans="1:5" x14ac:dyDescent="0.2">
      <c r="A8" s="18"/>
      <c r="B8" s="19"/>
      <c r="C8" s="18"/>
      <c r="D8" s="19"/>
      <c r="E8" s="18"/>
    </row>
    <row r="9" spans="1:5" x14ac:dyDescent="0.2">
      <c r="A9" s="18"/>
      <c r="B9" s="19"/>
      <c r="C9" s="18"/>
      <c r="D9" s="19"/>
      <c r="E9" s="18"/>
    </row>
    <row r="10" spans="1:5" x14ac:dyDescent="0.2">
      <c r="A10" s="18"/>
      <c r="B10" s="19"/>
      <c r="C10" s="18"/>
      <c r="D10" s="19"/>
      <c r="E10" s="18"/>
    </row>
    <row r="11" spans="1:5" x14ac:dyDescent="0.2">
      <c r="A11" s="18"/>
      <c r="B11" s="19"/>
      <c r="C11" s="18"/>
      <c r="D11" s="19"/>
      <c r="E11" s="18"/>
    </row>
    <row r="12" spans="1:5" x14ac:dyDescent="0.2">
      <c r="A12" s="18"/>
      <c r="B12" s="19"/>
      <c r="C12" s="18"/>
      <c r="D12" s="19"/>
      <c r="E12" s="18"/>
    </row>
    <row r="13" spans="1:5" x14ac:dyDescent="0.2">
      <c r="A13" s="18"/>
      <c r="B13" s="19"/>
      <c r="C13" s="18"/>
      <c r="D13" s="19"/>
      <c r="E13" s="18"/>
    </row>
    <row r="14" spans="1:5" x14ac:dyDescent="0.2">
      <c r="A14" s="18"/>
      <c r="B14" s="113">
        <f>SUM(B4:B13)</f>
        <v>0</v>
      </c>
      <c r="C14" s="18"/>
      <c r="D14" s="113">
        <f>SUM(D4:D13)</f>
        <v>0</v>
      </c>
      <c r="E14" s="18"/>
    </row>
    <row r="16" spans="1:5" x14ac:dyDescent="0.2">
      <c r="A16" s="16"/>
    </row>
  </sheetData>
  <mergeCells count="3">
    <mergeCell ref="A1:E1"/>
    <mergeCell ref="A2:B2"/>
    <mergeCell ref="C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AEC97-E76A-4DBD-A262-D57B82AEE085}">
  <dimension ref="A1:B36"/>
  <sheetViews>
    <sheetView workbookViewId="0">
      <selection activeCell="E25" sqref="E25"/>
    </sheetView>
  </sheetViews>
  <sheetFormatPr defaultRowHeight="15" x14ac:dyDescent="0.25"/>
  <cols>
    <col min="1" max="1" width="32.28515625" customWidth="1"/>
    <col min="2" max="2" width="23" customWidth="1"/>
  </cols>
  <sheetData>
    <row r="1" spans="1:2" ht="21" x14ac:dyDescent="0.35">
      <c r="A1" s="191" t="s">
        <v>198</v>
      </c>
      <c r="B1" s="192"/>
    </row>
    <row r="2" spans="1:2" x14ac:dyDescent="0.25">
      <c r="A2" s="92"/>
      <c r="B2" s="93"/>
    </row>
    <row r="3" spans="1:2" x14ac:dyDescent="0.25">
      <c r="A3" s="197" t="s">
        <v>9</v>
      </c>
      <c r="B3" s="197"/>
    </row>
    <row r="4" spans="1:2" x14ac:dyDescent="0.25">
      <c r="A4" s="193" t="s">
        <v>199</v>
      </c>
      <c r="B4" s="193"/>
    </row>
    <row r="5" spans="1:2" x14ac:dyDescent="0.25">
      <c r="A5" s="17" t="s">
        <v>200</v>
      </c>
      <c r="B5" s="90"/>
    </row>
    <row r="6" spans="1:2" x14ac:dyDescent="0.25">
      <c r="A6" s="17" t="s">
        <v>201</v>
      </c>
      <c r="B6" s="91"/>
    </row>
    <row r="7" spans="1:2" x14ac:dyDescent="0.25">
      <c r="A7" s="17" t="s">
        <v>202</v>
      </c>
      <c r="B7" s="91" t="s">
        <v>203</v>
      </c>
    </row>
    <row r="8" spans="1:2" x14ac:dyDescent="0.25">
      <c r="A8" s="17" t="s">
        <v>204</v>
      </c>
      <c r="B8" s="90" t="e">
        <f>B5/'Project Information'!B11</f>
        <v>#DIV/0!</v>
      </c>
    </row>
    <row r="9" spans="1:2" x14ac:dyDescent="0.25">
      <c r="A9" s="17" t="s">
        <v>205</v>
      </c>
      <c r="B9" s="90" t="e">
        <f>B5/'Project Information'!B13</f>
        <v>#DIV/0!</v>
      </c>
    </row>
    <row r="10" spans="1:2" x14ac:dyDescent="0.25">
      <c r="A10" s="5"/>
      <c r="B10" s="5"/>
    </row>
    <row r="11" spans="1:2" x14ac:dyDescent="0.25">
      <c r="A11" s="197" t="s">
        <v>206</v>
      </c>
      <c r="B11" s="197"/>
    </row>
    <row r="12" spans="1:2" x14ac:dyDescent="0.25">
      <c r="A12" s="193" t="s">
        <v>207</v>
      </c>
      <c r="B12" s="193"/>
    </row>
    <row r="13" spans="1:2" x14ac:dyDescent="0.25">
      <c r="A13" s="17" t="s">
        <v>208</v>
      </c>
      <c r="B13" s="81">
        <f>B5</f>
        <v>0</v>
      </c>
    </row>
    <row r="14" spans="1:2" x14ac:dyDescent="0.25">
      <c r="A14" s="17" t="s">
        <v>209</v>
      </c>
      <c r="B14" s="81">
        <f>SUM(B23,B29,B35)</f>
        <v>0</v>
      </c>
    </row>
    <row r="15" spans="1:2" x14ac:dyDescent="0.25">
      <c r="A15" s="94" t="s">
        <v>210</v>
      </c>
      <c r="B15" s="81">
        <f>B13-B14</f>
        <v>0</v>
      </c>
    </row>
    <row r="16" spans="1:2" x14ac:dyDescent="0.25">
      <c r="A16" s="95" t="s">
        <v>211</v>
      </c>
      <c r="B16" s="82"/>
    </row>
    <row r="17" spans="1:2" x14ac:dyDescent="0.25">
      <c r="A17" s="5"/>
      <c r="B17" s="5"/>
    </row>
    <row r="18" spans="1:2" x14ac:dyDescent="0.25">
      <c r="A18" s="194" t="s">
        <v>212</v>
      </c>
      <c r="B18" s="194"/>
    </row>
    <row r="19" spans="1:2" x14ac:dyDescent="0.25">
      <c r="A19" s="196" t="s">
        <v>213</v>
      </c>
      <c r="B19" s="196"/>
    </row>
    <row r="20" spans="1:2" x14ac:dyDescent="0.25">
      <c r="A20" s="17" t="s">
        <v>214</v>
      </c>
      <c r="B20" s="17"/>
    </row>
    <row r="21" spans="1:2" x14ac:dyDescent="0.25">
      <c r="A21" s="17" t="s">
        <v>215</v>
      </c>
      <c r="B21" s="17"/>
    </row>
    <row r="22" spans="1:2" x14ac:dyDescent="0.25">
      <c r="A22" s="17" t="s">
        <v>216</v>
      </c>
      <c r="B22" s="17"/>
    </row>
    <row r="23" spans="1:2" x14ac:dyDescent="0.25">
      <c r="A23" s="17" t="s">
        <v>217</v>
      </c>
      <c r="B23" s="17"/>
    </row>
    <row r="24" spans="1:2" x14ac:dyDescent="0.25">
      <c r="A24" s="17" t="s">
        <v>218</v>
      </c>
      <c r="B24" s="17"/>
    </row>
    <row r="25" spans="1:2" x14ac:dyDescent="0.25">
      <c r="A25" s="196" t="s">
        <v>219</v>
      </c>
      <c r="B25" s="196"/>
    </row>
    <row r="26" spans="1:2" x14ac:dyDescent="0.25">
      <c r="A26" s="52" t="s">
        <v>214</v>
      </c>
      <c r="B26" s="52"/>
    </row>
    <row r="27" spans="1:2" x14ac:dyDescent="0.25">
      <c r="A27" s="52" t="s">
        <v>215</v>
      </c>
      <c r="B27" s="52"/>
    </row>
    <row r="28" spans="1:2" x14ac:dyDescent="0.25">
      <c r="A28" s="52" t="s">
        <v>216</v>
      </c>
      <c r="B28" s="52"/>
    </row>
    <row r="29" spans="1:2" x14ac:dyDescent="0.25">
      <c r="A29" s="52" t="s">
        <v>217</v>
      </c>
      <c r="B29" s="52"/>
    </row>
    <row r="30" spans="1:2" x14ac:dyDescent="0.25">
      <c r="A30" s="52" t="s">
        <v>218</v>
      </c>
      <c r="B30" s="52"/>
    </row>
    <row r="31" spans="1:2" x14ac:dyDescent="0.25">
      <c r="A31" s="195" t="s">
        <v>220</v>
      </c>
      <c r="B31" s="195"/>
    </row>
    <row r="32" spans="1:2" x14ac:dyDescent="0.25">
      <c r="A32" s="17" t="s">
        <v>214</v>
      </c>
      <c r="B32" s="52"/>
    </row>
    <row r="33" spans="1:2" x14ac:dyDescent="0.25">
      <c r="A33" s="17" t="s">
        <v>215</v>
      </c>
      <c r="B33" s="52"/>
    </row>
    <row r="34" spans="1:2" x14ac:dyDescent="0.25">
      <c r="A34" s="17" t="s">
        <v>216</v>
      </c>
      <c r="B34" s="52"/>
    </row>
    <row r="35" spans="1:2" x14ac:dyDescent="0.25">
      <c r="A35" s="17" t="s">
        <v>217</v>
      </c>
      <c r="B35" s="52"/>
    </row>
    <row r="36" spans="1:2" x14ac:dyDescent="0.25">
      <c r="A36" s="17" t="s">
        <v>218</v>
      </c>
      <c r="B36" s="52"/>
    </row>
  </sheetData>
  <mergeCells count="9">
    <mergeCell ref="A1:B1"/>
    <mergeCell ref="A12:B12"/>
    <mergeCell ref="A4:B4"/>
    <mergeCell ref="A18:B18"/>
    <mergeCell ref="A31:B31"/>
    <mergeCell ref="A19:B19"/>
    <mergeCell ref="A25:B25"/>
    <mergeCell ref="A11:B11"/>
    <mergeCell ref="A3:B3"/>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6664AA3081594782BF16AF12B437AD" ma:contentTypeVersion="17" ma:contentTypeDescription="Create a new document." ma:contentTypeScope="" ma:versionID="651b395fa2f04f2bace1010e342f8995">
  <xsd:schema xmlns:xsd="http://www.w3.org/2001/XMLSchema" xmlns:xs="http://www.w3.org/2001/XMLSchema" xmlns:p="http://schemas.microsoft.com/office/2006/metadata/properties" xmlns:ns2="4fba1672-dd13-4bd9-8d9f-b9ab7002fcf8" xmlns:ns3="5b9d4971-f708-4e6a-97ec-5d4aba7745e4" targetNamespace="http://schemas.microsoft.com/office/2006/metadata/properties" ma:root="true" ma:fieldsID="7b61b1e437fdb30b604d60467e4eaf4d" ns2:_="" ns3:_="">
    <xsd:import namespace="4fba1672-dd13-4bd9-8d9f-b9ab7002fcf8"/>
    <xsd:import namespace="5b9d4971-f708-4e6a-97ec-5d4aba7745e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ba1672-dd13-4bd9-8d9f-b9ab7002fc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3e24ecd-b544-4dc1-8ac0-9542871c6e9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9d4971-f708-4e6a-97ec-5d4aba7745e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daf9ac37-02ac-4740-aed1-021792f4735a}" ma:internalName="TaxCatchAll" ma:showField="CatchAllData" ma:web="5b9d4971-f708-4e6a-97ec-5d4aba774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ba1672-dd13-4bd9-8d9f-b9ab7002fcf8">
      <Terms xmlns="http://schemas.microsoft.com/office/infopath/2007/PartnerControls"/>
    </lcf76f155ced4ddcb4097134ff3c332f>
    <TaxCatchAll xmlns="5b9d4971-f708-4e6a-97ec-5d4aba7745e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E580C9-D660-4923-8C76-AF8CD2B1B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ba1672-dd13-4bd9-8d9f-b9ab7002fcf8"/>
    <ds:schemaRef ds:uri="5b9d4971-f708-4e6a-97ec-5d4aba774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5954B6-6024-4142-BFE1-6B1AF08DDFA9}">
  <ds:schemaRefs>
    <ds:schemaRef ds:uri="http://schemas.microsoft.com/office/2006/metadata/properties"/>
    <ds:schemaRef ds:uri="http://schemas.microsoft.com/office/infopath/2007/PartnerControls"/>
    <ds:schemaRef ds:uri="4fba1672-dd13-4bd9-8d9f-b9ab7002fcf8"/>
    <ds:schemaRef ds:uri="5b9d4971-f708-4e6a-97ec-5d4aba7745e4"/>
  </ds:schemaRefs>
</ds:datastoreItem>
</file>

<file path=customXml/itemProps3.xml><?xml version="1.0" encoding="utf-8"?>
<ds:datastoreItem xmlns:ds="http://schemas.openxmlformats.org/officeDocument/2006/customXml" ds:itemID="{69261DC0-D33E-4651-8089-F2D6B7DB88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Instructions</vt:lpstr>
      <vt:lpstr>Applicant Information</vt:lpstr>
      <vt:lpstr>Project Information</vt:lpstr>
      <vt:lpstr>Rents</vt:lpstr>
      <vt:lpstr>AMR</vt:lpstr>
      <vt:lpstr>Capital Budget</vt:lpstr>
      <vt:lpstr>Operating Budget</vt:lpstr>
      <vt:lpstr>Equity</vt:lpstr>
      <vt:lpstr>Financial Summary</vt:lpstr>
      <vt:lpstr>'Operating Budget'!_Toc440008477</vt:lpstr>
      <vt:lpstr>'Capital Budget'!_Toc440008483</vt:lpstr>
      <vt:lpstr>'Capital Budget'!_Toc440008484</vt:lpstr>
      <vt:lpstr>'Capital Budget'!_Toc440008485</vt:lpstr>
      <vt:lpstr>'Capital Budget'!_Toc440008486</vt:lpstr>
      <vt:lpstr>'Capital Budget'!_Toc440008487</vt:lpstr>
      <vt:lpstr>'Capital Budget'!_Toc440008488</vt:lpstr>
      <vt:lpstr>'Capital Budget'!_Toc440008489</vt:lpstr>
      <vt:lpstr>'Capital Budget'!_Toc440008490</vt:lpstr>
      <vt:lpstr>'Capital Budget'!_Toc440008491</vt:lpstr>
      <vt:lpstr>'Capital Budget'!_Toc440008492</vt:lpstr>
      <vt:lpstr>'Capital Budget'!_Toc440008493</vt:lpstr>
      <vt:lpstr>'Capital Budget'!_Toc440008494</vt:lpstr>
      <vt:lpstr>'Capital Budget'!_Toc440008495</vt:lpstr>
      <vt:lpstr>'Capital Budget'!_Toc440008496</vt:lpstr>
      <vt:lpstr>'Capital Budget'!_Toc440008497</vt:lpstr>
      <vt:lpstr>'Capital Budget'!_Toc440008498</vt:lpstr>
      <vt:lpstr>'Capital Budget'!_Toc440008499</vt:lpstr>
      <vt:lpstr>'Capital Budget'!_Toc440008500</vt:lpstr>
      <vt:lpstr>'Capital Budget'!_Toc440008501</vt:lpstr>
      <vt:lpstr>'Capital Budget'!_Toc440008502</vt:lpstr>
      <vt:lpstr>'Capital Budget'!_Toc440008503</vt:lpstr>
      <vt:lpstr>'Capital Budget'!_Toc440008506</vt:lpstr>
      <vt:lpstr>'Capital Budget'!_Toc440008507</vt:lpstr>
      <vt:lpstr>'Capital Budget'!_Toc440008508</vt:lpstr>
      <vt:lpstr>'Capital Budget'!_Toc440008509</vt:lpstr>
      <vt:lpstr>'Capital Budget'!_Toc440008510</vt:lpstr>
      <vt:lpstr>'Capital Budget'!_Toc440008511</vt:lpstr>
      <vt:lpstr>'Capital Budget'!_Toc440008512</vt:lpstr>
      <vt:lpstr>'Capital Budget'!_Toc440008513</vt:lpstr>
      <vt:lpstr>'Capital Budget'!_Toc440008514</vt:lpstr>
      <vt:lpstr>'Capital Budget'!_Toc440008516</vt:lpstr>
      <vt:lpstr>'Capital Budget'!_Toc440008517</vt:lpstr>
      <vt:lpstr>Equity!_Toc440008542</vt:lpstr>
      <vt:lpstr>Equity!_Toc440008543</vt:lpstr>
      <vt:lpstr>Equity!_Toc440008544</vt:lpstr>
      <vt:lpstr>Equity!_Toc440008547</vt:lpstr>
      <vt:lpstr>Equity!_Toc440008549</vt:lpstr>
      <vt:lpstr>Equity!_Toc440008551</vt:lpstr>
      <vt:lpstr>Equity!_Toc440008553</vt:lpstr>
      <vt:lpstr>Equity!_Toc440008557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Tavone, Steven</dc:creator>
  <cp:keywords/>
  <dc:description/>
  <cp:lastModifiedBy>Simic, Colin</cp:lastModifiedBy>
  <cp:revision/>
  <dcterms:created xsi:type="dcterms:W3CDTF">2023-06-21T17:12:00Z</dcterms:created>
  <dcterms:modified xsi:type="dcterms:W3CDTF">2026-06-25T14:34:34Z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0x0101001A55433CC864894890B539021418FD1A</vt:lpwstr>
  </property>
  <property fmtid="{D5CDD505-2E9C-101B-9397-08002B2CF9AE}" pid="3" name="MediaServiceImageTags">
    <vt:lpwstr/>
  </property>
</Properties>
</file>